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HorizontalScroll="0" showVerticalScroll="0" showSheetTabs="0" xWindow="120" yWindow="15" windowWidth="11655" windowHeight="6255" tabRatio="787" activeTab="0"/>
  </bookViews>
  <sheets>
    <sheet name="CALCULATOR" sheetId="1" r:id="rId1"/>
    <sheet name="MDPE - HPPE" sheetId="2" r:id="rId2"/>
    <sheet name="UPVC - IMPERIAL" sheetId="3" r:id="rId3"/>
    <sheet name="STEEL TUBE" sheetId="4" r:id="rId4"/>
    <sheet name="CAST - ASBESTOS" sheetId="5" r:id="rId5"/>
  </sheets>
  <definedNames>
    <definedName name="_xlnm.Print_Area" localSheetId="0">'CALCULATOR'!$B$2:$J$30</definedName>
  </definedNames>
  <calcPr fullCalcOnLoad="1"/>
</workbook>
</file>

<file path=xl/sharedStrings.xml><?xml version="1.0" encoding="utf-8"?>
<sst xmlns="http://schemas.openxmlformats.org/spreadsheetml/2006/main" count="262" uniqueCount="74">
  <si>
    <t>FLOW LOSS CALCULATOR</t>
  </si>
  <si>
    <t>DATE:</t>
  </si>
  <si>
    <t>FLOW</t>
  </si>
  <si>
    <t>ID</t>
  </si>
  <si>
    <t>LENGTH</t>
  </si>
  <si>
    <t>VELOCITY</t>
  </si>
  <si>
    <t>HEAD LOSS</t>
  </si>
  <si>
    <t xml:space="preserve">HAZEN </t>
  </si>
  <si>
    <t>PIPE TYPE</t>
  </si>
  <si>
    <t>M3/H</t>
  </si>
  <si>
    <t>L/SEC</t>
  </si>
  <si>
    <t>MM</t>
  </si>
  <si>
    <t>MTRS</t>
  </si>
  <si>
    <t>M/SEC</t>
  </si>
  <si>
    <t>FT/SEC</t>
  </si>
  <si>
    <t>C FACTOR</t>
  </si>
  <si>
    <t>DESCRIPTION</t>
  </si>
  <si>
    <t>TOTAL HEAD LOSS</t>
  </si>
  <si>
    <t>10% SAFETY ALLOWANCE</t>
  </si>
  <si>
    <t>MDPE</t>
  </si>
  <si>
    <t>HPPE</t>
  </si>
  <si>
    <t>SIZE</t>
  </si>
  <si>
    <t>MATERIAL</t>
  </si>
  <si>
    <t>BAR</t>
  </si>
  <si>
    <t>I.D. MM</t>
  </si>
  <si>
    <t>C FACTOR NEW</t>
  </si>
  <si>
    <t>C FACTOR OLD</t>
  </si>
  <si>
    <t>MDPE - SDR 11</t>
  </si>
  <si>
    <t>HPPE - SDR 11</t>
  </si>
  <si>
    <t>HPPE - SDR 17.6</t>
  </si>
  <si>
    <t>STANDARD PIPE DIMENSIONS  TAKEN FROM DYKE POLYETHYLENE TECHNICAL SPECIFICATIONS CATALOGUE - JUNE 1996</t>
  </si>
  <si>
    <t>3" class C</t>
  </si>
  <si>
    <t>UPVC CLASS C</t>
  </si>
  <si>
    <t>UPVC CLASS D</t>
  </si>
  <si>
    <t>UPVC</t>
  </si>
  <si>
    <t>1½</t>
  </si>
  <si>
    <t>1¼</t>
  </si>
  <si>
    <t>UPVC CLASS E</t>
  </si>
  <si>
    <t>STEEL - HEAVY</t>
  </si>
  <si>
    <t>STEEL - MEDIUM</t>
  </si>
  <si>
    <t>STEEL HD</t>
  </si>
  <si>
    <t>STEEL MD</t>
  </si>
  <si>
    <t>2½</t>
  </si>
  <si>
    <t>¾</t>
  </si>
  <si>
    <t>½</t>
  </si>
  <si>
    <t>CAST IRON</t>
  </si>
  <si>
    <t>ASBESTOS</t>
  </si>
  <si>
    <t>PRESSURE RATING</t>
  </si>
  <si>
    <t>I.D.</t>
  </si>
  <si>
    <t>50mm Ø 12 BAR MDPE</t>
  </si>
  <si>
    <t>32mm Ø 12 BAR MDPE</t>
  </si>
  <si>
    <t>50mm Ø 12 BAR lateral</t>
  </si>
  <si>
    <t>32mm Ø 12 BAR lateral</t>
  </si>
  <si>
    <t>25mm Ø 12 BAR lateral</t>
  </si>
  <si>
    <t>20mm Ø 12 BAR lateral</t>
  </si>
  <si>
    <t>25mm Ø 4 BAR lateral</t>
  </si>
  <si>
    <t>20mm Ø 4 BAR lateral</t>
  </si>
  <si>
    <t>16mm Ø 4 BAR lateral</t>
  </si>
  <si>
    <t>12mm Ø 4 BAR lateral</t>
  </si>
  <si>
    <t>6mm Ø 4 BAR lateral</t>
  </si>
  <si>
    <t>25mm Ø 12 BAR MDPE</t>
  </si>
  <si>
    <t>20mm Ø 12 BAR MDPE</t>
  </si>
  <si>
    <t>25mm Ø 4 BAR LDPE</t>
  </si>
  <si>
    <t>20mm Ø 4 BAR LDPE</t>
  </si>
  <si>
    <t>16mm Ø 4 BAR LDPE</t>
  </si>
  <si>
    <t>12mm Ø 4 BAR LDPE</t>
  </si>
  <si>
    <t>6mm Ø 4 BAR LDPE</t>
  </si>
  <si>
    <t>WORKING PRESSURE REQUIRED</t>
  </si>
  <si>
    <t>ELEVATION GAIN OR LOSS</t>
  </si>
  <si>
    <t>simon@lws.uk.com</t>
  </si>
  <si>
    <t>Tel: 0845 230 9697</t>
  </si>
  <si>
    <t>REQUIRED MAIN OR PUMP PRESSURE</t>
  </si>
  <si>
    <r>
      <t>MAX FLOW -</t>
    </r>
    <r>
      <rPr>
        <b/>
        <sz val="12"/>
        <color indexed="12"/>
        <rFont val="Arial"/>
        <family val="2"/>
      </rPr>
      <t xml:space="preserve"> Mainlines 1.5m/s - Laterals 2.14m/s</t>
    </r>
  </si>
  <si>
    <t>40mm Ø 12 BAR MDPE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</si>
</sst>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7"/>
      <name val="Arial"/>
      <family val="2"/>
    </font>
    <font>
      <u val="single"/>
      <sz val="10"/>
      <color indexed="17"/>
      <name val="Times New Roman"/>
      <family val="1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0" borderId="12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 horizontal="centerContinuous"/>
    </xf>
    <xf numFmtId="0" fontId="15" fillId="33" borderId="0" xfId="0" applyNumberFormat="1" applyFont="1" applyFill="1" applyBorder="1" applyAlignment="1">
      <alignment horizontal="centerContinuous"/>
    </xf>
    <xf numFmtId="0" fontId="11" fillId="33" borderId="0" xfId="0" applyFont="1" applyFill="1" applyBorder="1" applyAlignment="1">
      <alignment horizontal="centerContinuous"/>
    </xf>
    <xf numFmtId="0" fontId="11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2" fontId="12" fillId="34" borderId="0" xfId="0" applyNumberFormat="1" applyFont="1" applyFill="1" applyBorder="1" applyAlignment="1">
      <alignment horizontal="right"/>
    </xf>
    <xf numFmtId="0" fontId="11" fillId="34" borderId="0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horizontal="right" vertical="center" wrapText="1"/>
    </xf>
    <xf numFmtId="0" fontId="13" fillId="35" borderId="15" xfId="0" applyFont="1" applyFill="1" applyBorder="1" applyAlignment="1">
      <alignment horizontal="right" vertical="center" wrapText="1"/>
    </xf>
    <xf numFmtId="0" fontId="13" fillId="35" borderId="16" xfId="0" applyFont="1" applyFill="1" applyBorder="1" applyAlignment="1">
      <alignment horizontal="right" vertical="center" wrapText="1"/>
    </xf>
    <xf numFmtId="0" fontId="14" fillId="35" borderId="16" xfId="0" applyNumberFormat="1" applyFont="1" applyFill="1" applyBorder="1" applyAlignment="1">
      <alignment horizontal="justify" vertical="center" wrapText="1"/>
    </xf>
    <xf numFmtId="2" fontId="14" fillId="35" borderId="16" xfId="0" applyNumberFormat="1" applyFont="1" applyFill="1" applyBorder="1" applyAlignment="1">
      <alignment horizontal="right" vertical="center" wrapText="1"/>
    </xf>
    <xf numFmtId="0" fontId="13" fillId="35" borderId="16" xfId="0" applyFont="1" applyFill="1" applyBorder="1" applyAlignment="1">
      <alignment horizontal="right" vertical="center" wrapText="1"/>
    </xf>
    <xf numFmtId="0" fontId="13" fillId="35" borderId="17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/>
    </xf>
    <xf numFmtId="0" fontId="12" fillId="34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Continuous"/>
    </xf>
    <xf numFmtId="0" fontId="16" fillId="34" borderId="0" xfId="0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right"/>
    </xf>
    <xf numFmtId="0" fontId="12" fillId="0" borderId="12" xfId="0" applyNumberFormat="1" applyFont="1" applyFill="1" applyBorder="1" applyAlignment="1">
      <alignment horizontal="right"/>
    </xf>
    <xf numFmtId="2" fontId="9" fillId="34" borderId="0" xfId="0" applyNumberFormat="1" applyFont="1" applyFill="1" applyBorder="1" applyAlignment="1">
      <alignment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4" fillId="35" borderId="16" xfId="0" applyNumberFormat="1" applyFont="1" applyFill="1" applyBorder="1" applyAlignment="1">
      <alignment horizontal="center" vertical="center" wrapText="1"/>
    </xf>
    <xf numFmtId="2" fontId="14" fillId="35" borderId="16" xfId="0" applyNumberFormat="1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2" fontId="6" fillId="0" borderId="19" xfId="0" applyNumberFormat="1" applyFont="1" applyFill="1" applyBorder="1" applyAlignment="1">
      <alignment/>
    </xf>
    <xf numFmtId="2" fontId="18" fillId="0" borderId="20" xfId="0" applyNumberFormat="1" applyFont="1" applyFill="1" applyBorder="1" applyAlignment="1">
      <alignment horizontal="centerContinuous"/>
    </xf>
    <xf numFmtId="2" fontId="5" fillId="0" borderId="20" xfId="0" applyNumberFormat="1" applyFont="1" applyFill="1" applyBorder="1" applyAlignment="1">
      <alignment horizontal="centerContinuous"/>
    </xf>
    <xf numFmtId="0" fontId="19" fillId="0" borderId="20" xfId="0" applyFont="1" applyBorder="1" applyAlignment="1">
      <alignment/>
    </xf>
    <xf numFmtId="2" fontId="8" fillId="0" borderId="20" xfId="0" applyNumberFormat="1" applyFont="1" applyFill="1" applyBorder="1" applyAlignment="1">
      <alignment horizontal="right"/>
    </xf>
    <xf numFmtId="14" fontId="8" fillId="0" borderId="21" xfId="0" applyNumberFormat="1" applyFont="1" applyFill="1" applyBorder="1" applyAlignment="1" applyProtection="1">
      <alignment/>
      <protection/>
    </xf>
    <xf numFmtId="2" fontId="8" fillId="35" borderId="16" xfId="0" applyNumberFormat="1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2" fontId="8" fillId="35" borderId="22" xfId="0" applyNumberFormat="1" applyFont="1" applyFill="1" applyBorder="1" applyAlignment="1">
      <alignment horizontal="center"/>
    </xf>
    <xf numFmtId="2" fontId="8" fillId="35" borderId="23" xfId="0" applyNumberFormat="1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left"/>
      <protection locked="0"/>
    </xf>
    <xf numFmtId="0" fontId="11" fillId="34" borderId="0" xfId="0" applyFont="1" applyFill="1" applyBorder="1" applyAlignment="1">
      <alignment horizontal="centerContinuous"/>
    </xf>
    <xf numFmtId="2" fontId="9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2" fontId="4" fillId="0" borderId="16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35" borderId="24" xfId="0" applyNumberFormat="1" applyFont="1" applyFill="1" applyBorder="1" applyAlignment="1">
      <alignment/>
    </xf>
    <xf numFmtId="2" fontId="4" fillId="36" borderId="24" xfId="0" applyNumberFormat="1" applyFont="1" applyFill="1" applyBorder="1" applyAlignment="1" applyProtection="1">
      <alignment/>
      <protection locked="0"/>
    </xf>
    <xf numFmtId="0" fontId="20" fillId="36" borderId="24" xfId="0" applyFont="1" applyFill="1" applyBorder="1" applyAlignment="1" applyProtection="1">
      <alignment/>
      <protection locked="0"/>
    </xf>
    <xf numFmtId="0" fontId="20" fillId="36" borderId="25" xfId="0" applyFont="1" applyFill="1" applyBorder="1" applyAlignment="1" applyProtection="1">
      <alignment/>
      <protection locked="0"/>
    </xf>
    <xf numFmtId="2" fontId="4" fillId="37" borderId="24" xfId="0" applyNumberFormat="1" applyFont="1" applyFill="1" applyBorder="1" applyAlignment="1" applyProtection="1">
      <alignment/>
      <protection locked="0"/>
    </xf>
    <xf numFmtId="0" fontId="20" fillId="37" borderId="24" xfId="0" applyFont="1" applyFill="1" applyBorder="1" applyAlignment="1" applyProtection="1">
      <alignment/>
      <protection locked="0"/>
    </xf>
    <xf numFmtId="0" fontId="20" fillId="37" borderId="25" xfId="0" applyFont="1" applyFill="1" applyBorder="1" applyAlignment="1" applyProtection="1">
      <alignment/>
      <protection locked="0"/>
    </xf>
    <xf numFmtId="2" fontId="4" fillId="37" borderId="24" xfId="0" applyNumberFormat="1" applyFont="1" applyFill="1" applyBorder="1" applyAlignment="1">
      <alignment/>
    </xf>
    <xf numFmtId="2" fontId="4" fillId="36" borderId="24" xfId="0" applyNumberFormat="1" applyFont="1" applyFill="1" applyBorder="1" applyAlignment="1">
      <alignment/>
    </xf>
    <xf numFmtId="2" fontId="4" fillId="35" borderId="26" xfId="0" applyNumberFormat="1" applyFont="1" applyFill="1" applyBorder="1" applyAlignment="1">
      <alignment/>
    </xf>
    <xf numFmtId="2" fontId="5" fillId="35" borderId="27" xfId="0" applyNumberFormat="1" applyFont="1" applyFill="1" applyBorder="1" applyAlignment="1">
      <alignment/>
    </xf>
    <xf numFmtId="2" fontId="4" fillId="38" borderId="24" xfId="0" applyNumberFormat="1" applyFont="1" applyFill="1" applyBorder="1" applyAlignment="1">
      <alignment/>
    </xf>
    <xf numFmtId="2" fontId="4" fillId="38" borderId="24" xfId="0" applyNumberFormat="1" applyFont="1" applyFill="1" applyBorder="1" applyAlignment="1" applyProtection="1">
      <alignment/>
      <protection locked="0"/>
    </xf>
    <xf numFmtId="0" fontId="20" fillId="38" borderId="24" xfId="0" applyFont="1" applyFill="1" applyBorder="1" applyAlignment="1" applyProtection="1">
      <alignment/>
      <protection locked="0"/>
    </xf>
    <xf numFmtId="0" fontId="20" fillId="38" borderId="25" xfId="0" applyFont="1" applyFill="1" applyBorder="1" applyAlignment="1" applyProtection="1">
      <alignment/>
      <protection locked="0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right"/>
    </xf>
    <xf numFmtId="2" fontId="21" fillId="35" borderId="24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>
      <alignment/>
    </xf>
    <xf numFmtId="2" fontId="26" fillId="35" borderId="22" xfId="0" applyNumberFormat="1" applyFont="1" applyFill="1" applyBorder="1" applyAlignment="1">
      <alignment horizontal="center"/>
    </xf>
    <xf numFmtId="2" fontId="26" fillId="35" borderId="23" xfId="0" applyNumberFormat="1" applyFont="1" applyFill="1" applyBorder="1" applyAlignment="1">
      <alignment horizontal="center"/>
    </xf>
    <xf numFmtId="2" fontId="26" fillId="35" borderId="16" xfId="0" applyNumberFormat="1" applyFont="1" applyFill="1" applyBorder="1" applyAlignment="1">
      <alignment horizontal="center"/>
    </xf>
    <xf numFmtId="2" fontId="26" fillId="35" borderId="12" xfId="0" applyNumberFormat="1" applyFont="1" applyFill="1" applyBorder="1" applyAlignment="1">
      <alignment horizontal="center"/>
    </xf>
    <xf numFmtId="2" fontId="21" fillId="37" borderId="28" xfId="0" applyNumberFormat="1" applyFont="1" applyFill="1" applyBorder="1" applyAlignment="1" applyProtection="1">
      <alignment/>
      <protection locked="0"/>
    </xf>
    <xf numFmtId="2" fontId="21" fillId="38" borderId="28" xfId="0" applyNumberFormat="1" applyFont="1" applyFill="1" applyBorder="1" applyAlignment="1" applyProtection="1">
      <alignment/>
      <protection locked="0"/>
    </xf>
    <xf numFmtId="2" fontId="21" fillId="36" borderId="28" xfId="0" applyNumberFormat="1" applyFont="1" applyFill="1" applyBorder="1" applyAlignment="1" applyProtection="1">
      <alignment/>
      <protection locked="0"/>
    </xf>
    <xf numFmtId="2" fontId="21" fillId="37" borderId="24" xfId="0" applyNumberFormat="1" applyFont="1" applyFill="1" applyBorder="1" applyAlignment="1" applyProtection="1">
      <alignment/>
      <protection locked="0"/>
    </xf>
    <xf numFmtId="2" fontId="21" fillId="38" borderId="24" xfId="0" applyNumberFormat="1" applyFont="1" applyFill="1" applyBorder="1" applyAlignment="1" applyProtection="1">
      <alignment/>
      <protection locked="0"/>
    </xf>
    <xf numFmtId="2" fontId="21" fillId="36" borderId="24" xfId="0" applyNumberFormat="1" applyFont="1" applyFill="1" applyBorder="1" applyAlignment="1" applyProtection="1">
      <alignment/>
      <protection locked="0"/>
    </xf>
    <xf numFmtId="2" fontId="27" fillId="35" borderId="20" xfId="0" applyNumberFormat="1" applyFont="1" applyFill="1" applyBorder="1" applyAlignment="1">
      <alignment horizontal="centerContinuous"/>
    </xf>
    <xf numFmtId="2" fontId="27" fillId="35" borderId="21" xfId="0" applyNumberFormat="1" applyFont="1" applyFill="1" applyBorder="1" applyAlignment="1">
      <alignment horizontal="centerContinuous"/>
    </xf>
    <xf numFmtId="0" fontId="28" fillId="33" borderId="0" xfId="0" applyFont="1" applyFill="1" applyBorder="1" applyAlignment="1">
      <alignment horizontal="centerContinuous"/>
    </xf>
    <xf numFmtId="0" fontId="28" fillId="33" borderId="0" xfId="0" applyNumberFormat="1" applyFont="1" applyFill="1" applyBorder="1" applyAlignment="1">
      <alignment horizontal="centerContinuous"/>
    </xf>
    <xf numFmtId="0" fontId="29" fillId="34" borderId="0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centerContinuous"/>
    </xf>
    <xf numFmtId="2" fontId="31" fillId="35" borderId="19" xfId="0" applyNumberFormat="1" applyFont="1" applyFill="1" applyBorder="1" applyAlignment="1">
      <alignment horizontal="centerContinuous"/>
    </xf>
    <xf numFmtId="0" fontId="25" fillId="0" borderId="0" xfId="53" applyFont="1" applyAlignment="1" applyProtection="1">
      <alignment/>
      <protection/>
    </xf>
    <xf numFmtId="2" fontId="33" fillId="35" borderId="22" xfId="0" applyNumberFormat="1" applyFont="1" applyFill="1" applyBorder="1" applyAlignment="1">
      <alignment horizontal="center"/>
    </xf>
    <xf numFmtId="2" fontId="33" fillId="35" borderId="23" xfId="0" applyNumberFormat="1" applyFont="1" applyFill="1" applyBorder="1" applyAlignment="1">
      <alignment horizontal="center"/>
    </xf>
    <xf numFmtId="2" fontId="34" fillId="37" borderId="24" xfId="0" applyNumberFormat="1" applyFont="1" applyFill="1" applyBorder="1" applyAlignment="1">
      <alignment/>
    </xf>
    <xf numFmtId="2" fontId="34" fillId="36" borderId="2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25</xdr:row>
      <xdr:rowOff>104775</xdr:rowOff>
    </xdr:from>
    <xdr:to>
      <xdr:col>3</xdr:col>
      <xdr:colOff>285750</xdr:colOff>
      <xdr:row>27</xdr:row>
      <xdr:rowOff>114300</xdr:rowOff>
    </xdr:to>
    <xdr:pic>
      <xdr:nvPicPr>
        <xdr:cNvPr id="1" name="Picture 16" descr="lws_logo_1008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457700"/>
          <a:ext cx="1257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@lws.uk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6"/>
  <sheetViews>
    <sheetView showGridLines="0" showRowColHeaders="0" tabSelected="1" zoomScalePageLayoutView="0" workbookViewId="0" topLeftCell="A1">
      <selection activeCell="O25" sqref="O25"/>
    </sheetView>
  </sheetViews>
  <sheetFormatPr defaultColWidth="9.33203125" defaultRowHeight="12.75"/>
  <cols>
    <col min="1" max="1" width="3" style="41" customWidth="1"/>
    <col min="2" max="2" width="11.33203125" style="41" customWidth="1"/>
    <col min="3" max="3" width="11" style="41" customWidth="1"/>
    <col min="4" max="4" width="7.66015625" style="41" customWidth="1"/>
    <col min="5" max="5" width="10.33203125" style="41" customWidth="1"/>
    <col min="6" max="7" width="11.83203125" style="41" customWidth="1"/>
    <col min="8" max="8" width="13.66015625" style="41" customWidth="1"/>
    <col min="9" max="9" width="12.16015625" style="41" customWidth="1"/>
    <col min="10" max="10" width="30.5" style="41" customWidth="1"/>
    <col min="11" max="16384" width="9.33203125" style="41" customWidth="1"/>
  </cols>
  <sheetData>
    <row r="1" s="74" customFormat="1" ht="13.5" thickBot="1"/>
    <row r="2" spans="2:10" s="74" customFormat="1" ht="27" thickBot="1">
      <c r="B2" s="119" t="s">
        <v>0</v>
      </c>
      <c r="C2" s="113"/>
      <c r="D2" s="113"/>
      <c r="E2" s="113"/>
      <c r="F2" s="113"/>
      <c r="G2" s="113"/>
      <c r="H2" s="113"/>
      <c r="I2" s="113"/>
      <c r="J2" s="114"/>
    </row>
    <row r="3" spans="2:11" s="74" customFormat="1" ht="21" thickBot="1">
      <c r="B3" s="58"/>
      <c r="C3" s="72" t="s">
        <v>72</v>
      </c>
      <c r="D3" s="59"/>
      <c r="E3" s="60"/>
      <c r="F3" s="60"/>
      <c r="G3" s="61"/>
      <c r="H3" s="61"/>
      <c r="I3" s="62" t="s">
        <v>1</v>
      </c>
      <c r="J3" s="63">
        <v>36714</v>
      </c>
      <c r="K3" s="3"/>
    </row>
    <row r="4" spans="2:10" s="75" customFormat="1" ht="12.75">
      <c r="B4" s="103" t="s">
        <v>2</v>
      </c>
      <c r="C4" s="64" t="s">
        <v>2</v>
      </c>
      <c r="D4" s="68" t="s">
        <v>3</v>
      </c>
      <c r="E4" s="105" t="s">
        <v>4</v>
      </c>
      <c r="F4" s="121" t="s">
        <v>5</v>
      </c>
      <c r="G4" s="64" t="s">
        <v>5</v>
      </c>
      <c r="H4" s="68" t="s">
        <v>6</v>
      </c>
      <c r="I4" s="65" t="s">
        <v>7</v>
      </c>
      <c r="J4" s="70" t="s">
        <v>8</v>
      </c>
    </row>
    <row r="5" spans="2:10" s="75" customFormat="1" ht="13.5" thickBot="1">
      <c r="B5" s="104" t="s">
        <v>9</v>
      </c>
      <c r="C5" s="66" t="s">
        <v>10</v>
      </c>
      <c r="D5" s="69" t="s">
        <v>11</v>
      </c>
      <c r="E5" s="106" t="s">
        <v>12</v>
      </c>
      <c r="F5" s="122" t="s">
        <v>13</v>
      </c>
      <c r="G5" s="66" t="s">
        <v>14</v>
      </c>
      <c r="H5" s="69" t="s">
        <v>12</v>
      </c>
      <c r="I5" s="67" t="s">
        <v>15</v>
      </c>
      <c r="J5" s="71" t="s">
        <v>16</v>
      </c>
    </row>
    <row r="6" spans="2:11" s="74" customFormat="1" ht="12.75">
      <c r="B6" s="107">
        <v>7</v>
      </c>
      <c r="C6" s="91">
        <f aca="true" t="shared" si="0" ref="C6:C17">B6/3.6</f>
        <v>1.9444444444444444</v>
      </c>
      <c r="D6" s="88">
        <v>40.8</v>
      </c>
      <c r="E6" s="110"/>
      <c r="F6" s="123">
        <f aca="true" t="shared" si="1" ref="F6:F25">(C6*1000)/((PI()*(D6^2))/4)</f>
        <v>1.487254637163147</v>
      </c>
      <c r="G6" s="91">
        <f aca="true" t="shared" si="2" ref="G6:G25">F6*3.281</f>
        <v>4.879682464532285</v>
      </c>
      <c r="H6" s="91">
        <f aca="true" t="shared" si="3" ref="H6:H25">(1.2*10^10)*E6*((C6/I6)^1.852)/(D6^4.87)</f>
        <v>0</v>
      </c>
      <c r="I6" s="89">
        <v>136</v>
      </c>
      <c r="J6" s="90" t="s">
        <v>49</v>
      </c>
      <c r="K6" s="3"/>
    </row>
    <row r="7" spans="2:11" s="74" customFormat="1" ht="12.75">
      <c r="B7" s="107">
        <v>1.5</v>
      </c>
      <c r="C7" s="91">
        <f>B7/3.6</f>
        <v>0.41666666666666663</v>
      </c>
      <c r="D7" s="88">
        <v>32</v>
      </c>
      <c r="E7" s="110"/>
      <c r="F7" s="123">
        <f>(C7*1000)/((PI()*(D7^2))/4)</f>
        <v>0.5180824970439301</v>
      </c>
      <c r="G7" s="91">
        <f>F7*3.281</f>
        <v>1.6998286728011347</v>
      </c>
      <c r="H7" s="91">
        <f>(1.2*10^10)*E7*((C7/I7)^1.852)/(D7^4.87)</f>
        <v>0</v>
      </c>
      <c r="I7" s="89">
        <v>135</v>
      </c>
      <c r="J7" s="90" t="s">
        <v>73</v>
      </c>
      <c r="K7" s="3"/>
    </row>
    <row r="8" spans="2:11" s="74" customFormat="1" ht="12.75">
      <c r="B8" s="107">
        <v>3</v>
      </c>
      <c r="C8" s="91">
        <f t="shared" si="0"/>
        <v>0.8333333333333333</v>
      </c>
      <c r="D8" s="88">
        <v>26</v>
      </c>
      <c r="E8" s="110"/>
      <c r="F8" s="123">
        <f t="shared" si="1"/>
        <v>1.5695753756597173</v>
      </c>
      <c r="G8" s="91">
        <f t="shared" si="2"/>
        <v>5.149776807539532</v>
      </c>
      <c r="H8" s="91">
        <f t="shared" si="3"/>
        <v>0</v>
      </c>
      <c r="I8" s="89">
        <v>136</v>
      </c>
      <c r="J8" s="90" t="s">
        <v>50</v>
      </c>
      <c r="K8" s="3"/>
    </row>
    <row r="9" spans="2:11" s="74" customFormat="1" ht="12.75">
      <c r="B9" s="107">
        <v>1.8</v>
      </c>
      <c r="C9" s="91">
        <f t="shared" si="0"/>
        <v>0.5</v>
      </c>
      <c r="D9" s="88">
        <v>20.4</v>
      </c>
      <c r="E9" s="110"/>
      <c r="F9" s="123">
        <f t="shared" si="1"/>
        <v>1.5297476267963799</v>
      </c>
      <c r="G9" s="91">
        <f t="shared" si="2"/>
        <v>5.0191019635189225</v>
      </c>
      <c r="H9" s="91">
        <f t="shared" si="3"/>
        <v>0</v>
      </c>
      <c r="I9" s="89">
        <v>136</v>
      </c>
      <c r="J9" s="90" t="s">
        <v>60</v>
      </c>
      <c r="K9" s="3"/>
    </row>
    <row r="10" spans="2:11" s="74" customFormat="1" ht="12.75">
      <c r="B10" s="107">
        <v>1.08</v>
      </c>
      <c r="C10" s="91">
        <f t="shared" si="0"/>
        <v>0.3</v>
      </c>
      <c r="D10" s="88">
        <v>16</v>
      </c>
      <c r="E10" s="110"/>
      <c r="F10" s="123">
        <f t="shared" si="1"/>
        <v>1.4920775914865188</v>
      </c>
      <c r="G10" s="91">
        <f t="shared" si="2"/>
        <v>4.895506577667268</v>
      </c>
      <c r="H10" s="91">
        <f t="shared" si="3"/>
        <v>0</v>
      </c>
      <c r="I10" s="89">
        <v>136</v>
      </c>
      <c r="J10" s="90" t="s">
        <v>61</v>
      </c>
      <c r="K10" s="3"/>
    </row>
    <row r="11" spans="2:11" s="74" customFormat="1" ht="12.75">
      <c r="B11" s="107">
        <v>1.85</v>
      </c>
      <c r="C11" s="91">
        <f t="shared" si="0"/>
        <v>0.513888888888889</v>
      </c>
      <c r="D11" s="88">
        <v>21</v>
      </c>
      <c r="E11" s="110"/>
      <c r="F11" s="123">
        <f t="shared" si="1"/>
        <v>1.4836817572184753</v>
      </c>
      <c r="G11" s="91">
        <f t="shared" si="2"/>
        <v>4.867959845433818</v>
      </c>
      <c r="H11" s="91">
        <f t="shared" si="3"/>
        <v>0</v>
      </c>
      <c r="I11" s="89">
        <v>136</v>
      </c>
      <c r="J11" s="90" t="s">
        <v>62</v>
      </c>
      <c r="K11" s="3"/>
    </row>
    <row r="12" spans="2:11" s="74" customFormat="1" ht="12.75">
      <c r="B12" s="107">
        <v>1.22</v>
      </c>
      <c r="C12" s="91">
        <f t="shared" si="0"/>
        <v>0.33888888888888885</v>
      </c>
      <c r="D12" s="88">
        <v>17</v>
      </c>
      <c r="E12" s="110"/>
      <c r="F12" s="123">
        <f t="shared" si="1"/>
        <v>1.4930336837532665</v>
      </c>
      <c r="G12" s="91">
        <f t="shared" si="2"/>
        <v>4.8986435163944675</v>
      </c>
      <c r="H12" s="91">
        <f t="shared" si="3"/>
        <v>0</v>
      </c>
      <c r="I12" s="89">
        <v>136</v>
      </c>
      <c r="J12" s="90" t="s">
        <v>63</v>
      </c>
      <c r="K12" s="3"/>
    </row>
    <row r="13" spans="2:11" s="74" customFormat="1" ht="12.75">
      <c r="B13" s="107">
        <v>0.78</v>
      </c>
      <c r="C13" s="91">
        <f t="shared" si="0"/>
        <v>0.21666666666666667</v>
      </c>
      <c r="D13" s="88">
        <v>13.6</v>
      </c>
      <c r="E13" s="110"/>
      <c r="F13" s="123">
        <f t="shared" si="1"/>
        <v>1.4915039361264706</v>
      </c>
      <c r="G13" s="91">
        <f t="shared" si="2"/>
        <v>4.89362441443095</v>
      </c>
      <c r="H13" s="91">
        <f t="shared" si="3"/>
        <v>0</v>
      </c>
      <c r="I13" s="89">
        <v>136</v>
      </c>
      <c r="J13" s="90" t="s">
        <v>64</v>
      </c>
      <c r="K13" s="3"/>
    </row>
    <row r="14" spans="2:11" s="74" customFormat="1" ht="12.75">
      <c r="B14" s="107">
        <v>0.42</v>
      </c>
      <c r="C14" s="91">
        <f t="shared" si="0"/>
        <v>0.11666666666666665</v>
      </c>
      <c r="D14" s="88">
        <v>10</v>
      </c>
      <c r="E14" s="110"/>
      <c r="F14" s="123">
        <f t="shared" si="1"/>
        <v>1.4854461355243564</v>
      </c>
      <c r="G14" s="91">
        <f t="shared" si="2"/>
        <v>4.873748770655414</v>
      </c>
      <c r="H14" s="91">
        <f t="shared" si="3"/>
        <v>0</v>
      </c>
      <c r="I14" s="89">
        <v>136</v>
      </c>
      <c r="J14" s="90" t="s">
        <v>65</v>
      </c>
      <c r="K14" s="3"/>
    </row>
    <row r="15" spans="2:11" s="74" customFormat="1" ht="12.75">
      <c r="B15" s="107">
        <v>0.07</v>
      </c>
      <c r="C15" s="91">
        <f t="shared" si="0"/>
        <v>0.019444444444444445</v>
      </c>
      <c r="D15" s="88">
        <v>4</v>
      </c>
      <c r="E15" s="110"/>
      <c r="F15" s="123">
        <f t="shared" si="1"/>
        <v>1.5473397245045382</v>
      </c>
      <c r="G15" s="91">
        <f t="shared" si="2"/>
        <v>5.07682163609939</v>
      </c>
      <c r="H15" s="91">
        <f t="shared" si="3"/>
        <v>0</v>
      </c>
      <c r="I15" s="89">
        <v>136</v>
      </c>
      <c r="J15" s="90" t="s">
        <v>66</v>
      </c>
      <c r="K15" s="3"/>
    </row>
    <row r="16" spans="2:11" s="74" customFormat="1" ht="12.75">
      <c r="B16" s="108"/>
      <c r="C16" s="95">
        <f t="shared" si="0"/>
        <v>0</v>
      </c>
      <c r="D16" s="96">
        <v>1</v>
      </c>
      <c r="E16" s="111"/>
      <c r="F16" s="95">
        <f t="shared" si="1"/>
        <v>0</v>
      </c>
      <c r="G16" s="95">
        <f t="shared" si="2"/>
        <v>0</v>
      </c>
      <c r="H16" s="95">
        <f t="shared" si="3"/>
        <v>0</v>
      </c>
      <c r="I16" s="97">
        <v>136</v>
      </c>
      <c r="J16" s="98"/>
      <c r="K16" s="3"/>
    </row>
    <row r="17" spans="2:11" s="74" customFormat="1" ht="12.75">
      <c r="B17" s="109">
        <v>10</v>
      </c>
      <c r="C17" s="92">
        <f t="shared" si="0"/>
        <v>2.7777777777777777</v>
      </c>
      <c r="D17" s="85">
        <v>40.8</v>
      </c>
      <c r="E17" s="112"/>
      <c r="F17" s="124">
        <f t="shared" si="1"/>
        <v>2.124649481661639</v>
      </c>
      <c r="G17" s="92">
        <f t="shared" si="2"/>
        <v>6.970974949331837</v>
      </c>
      <c r="H17" s="92">
        <f t="shared" si="3"/>
        <v>0</v>
      </c>
      <c r="I17" s="86">
        <v>136</v>
      </c>
      <c r="J17" s="87" t="s">
        <v>51</v>
      </c>
      <c r="K17" s="3"/>
    </row>
    <row r="18" spans="2:11" s="74" customFormat="1" ht="12.75">
      <c r="B18" s="109">
        <v>0.9</v>
      </c>
      <c r="C18" s="92">
        <f>B18/3.6</f>
        <v>0.25</v>
      </c>
      <c r="D18" s="85">
        <v>26</v>
      </c>
      <c r="E18" s="112"/>
      <c r="F18" s="124">
        <f>(C18*1000)/((PI()*(D18^2))/4)</f>
        <v>0.4708726126979152</v>
      </c>
      <c r="G18" s="92">
        <f t="shared" si="2"/>
        <v>1.54493304226186</v>
      </c>
      <c r="H18" s="92">
        <f t="shared" si="3"/>
        <v>0</v>
      </c>
      <c r="I18" s="86">
        <v>136</v>
      </c>
      <c r="J18" s="87" t="s">
        <v>52</v>
      </c>
      <c r="K18" s="3"/>
    </row>
    <row r="19" spans="2:11" s="74" customFormat="1" ht="12.75">
      <c r="B19" s="109">
        <v>0.9</v>
      </c>
      <c r="C19" s="92">
        <f aca="true" t="shared" si="4" ref="C19:C25">B19/3.6</f>
        <v>0.25</v>
      </c>
      <c r="D19" s="85">
        <v>20.4</v>
      </c>
      <c r="E19" s="112"/>
      <c r="F19" s="124">
        <f t="shared" si="1"/>
        <v>0.7648738133981899</v>
      </c>
      <c r="G19" s="92">
        <f t="shared" si="2"/>
        <v>2.5095509817594612</v>
      </c>
      <c r="H19" s="92">
        <f t="shared" si="3"/>
        <v>0</v>
      </c>
      <c r="I19" s="86">
        <v>136</v>
      </c>
      <c r="J19" s="87" t="s">
        <v>53</v>
      </c>
      <c r="K19" s="3"/>
    </row>
    <row r="20" spans="2:11" s="74" customFormat="1" ht="12.75">
      <c r="B20" s="109">
        <v>1.55</v>
      </c>
      <c r="C20" s="92">
        <f t="shared" si="4"/>
        <v>0.4305555555555556</v>
      </c>
      <c r="D20" s="85">
        <v>16</v>
      </c>
      <c r="E20" s="112"/>
      <c r="F20" s="124">
        <f t="shared" si="1"/>
        <v>2.141407654448245</v>
      </c>
      <c r="G20" s="92">
        <f t="shared" si="2"/>
        <v>7.025958514244692</v>
      </c>
      <c r="H20" s="92">
        <f t="shared" si="3"/>
        <v>0</v>
      </c>
      <c r="I20" s="86">
        <v>136</v>
      </c>
      <c r="J20" s="87" t="s">
        <v>54</v>
      </c>
      <c r="K20" s="3"/>
    </row>
    <row r="21" spans="2:11" s="74" customFormat="1" ht="12.75">
      <c r="B21" s="109">
        <v>2.67</v>
      </c>
      <c r="C21" s="92">
        <f t="shared" si="4"/>
        <v>0.7416666666666666</v>
      </c>
      <c r="D21" s="85">
        <v>21</v>
      </c>
      <c r="E21" s="112"/>
      <c r="F21" s="124">
        <f t="shared" si="1"/>
        <v>2.141313671228826</v>
      </c>
      <c r="G21" s="92">
        <f t="shared" si="2"/>
        <v>7.025650155301779</v>
      </c>
      <c r="H21" s="92">
        <f t="shared" si="3"/>
        <v>0</v>
      </c>
      <c r="I21" s="86">
        <v>136</v>
      </c>
      <c r="J21" s="87" t="s">
        <v>55</v>
      </c>
      <c r="K21" s="3"/>
    </row>
    <row r="22" spans="2:11" s="74" customFormat="1" ht="12.75">
      <c r="B22" s="109">
        <v>1.75</v>
      </c>
      <c r="C22" s="92">
        <f t="shared" si="4"/>
        <v>0.4861111111111111</v>
      </c>
      <c r="D22" s="85">
        <v>17</v>
      </c>
      <c r="E22" s="112"/>
      <c r="F22" s="124">
        <f t="shared" si="1"/>
        <v>2.1416466775149314</v>
      </c>
      <c r="G22" s="92">
        <f t="shared" si="2"/>
        <v>7.02674274892649</v>
      </c>
      <c r="H22" s="92">
        <f t="shared" si="3"/>
        <v>0</v>
      </c>
      <c r="I22" s="86">
        <v>136</v>
      </c>
      <c r="J22" s="87" t="s">
        <v>56</v>
      </c>
      <c r="K22" s="3"/>
    </row>
    <row r="23" spans="2:11" s="74" customFormat="1" ht="12.75">
      <c r="B23" s="109">
        <v>0.7</v>
      </c>
      <c r="C23" s="92">
        <f t="shared" si="4"/>
        <v>0.19444444444444442</v>
      </c>
      <c r="D23" s="85">
        <v>13.6</v>
      </c>
      <c r="E23" s="112"/>
      <c r="F23" s="124">
        <f t="shared" si="1"/>
        <v>1.3385291734468323</v>
      </c>
      <c r="G23" s="92">
        <f t="shared" si="2"/>
        <v>4.391714218079057</v>
      </c>
      <c r="H23" s="92">
        <f t="shared" si="3"/>
        <v>0</v>
      </c>
      <c r="I23" s="86">
        <v>136</v>
      </c>
      <c r="J23" s="87" t="s">
        <v>57</v>
      </c>
      <c r="K23" s="3"/>
    </row>
    <row r="24" spans="2:11" s="74" customFormat="1" ht="12.75">
      <c r="B24" s="109">
        <v>0.6</v>
      </c>
      <c r="C24" s="92">
        <f t="shared" si="4"/>
        <v>0.16666666666666666</v>
      </c>
      <c r="D24" s="85">
        <v>10</v>
      </c>
      <c r="E24" s="112"/>
      <c r="F24" s="124">
        <f t="shared" si="1"/>
        <v>2.1220659078919377</v>
      </c>
      <c r="G24" s="92">
        <f t="shared" si="2"/>
        <v>6.962498243793448</v>
      </c>
      <c r="H24" s="92">
        <f t="shared" si="3"/>
        <v>0</v>
      </c>
      <c r="I24" s="86">
        <v>136</v>
      </c>
      <c r="J24" s="87" t="s">
        <v>58</v>
      </c>
      <c r="K24" s="3"/>
    </row>
    <row r="25" spans="2:11" s="74" customFormat="1" ht="12.75">
      <c r="B25" s="109">
        <v>0.09</v>
      </c>
      <c r="C25" s="92">
        <f t="shared" si="4"/>
        <v>0.024999999999999998</v>
      </c>
      <c r="D25" s="85">
        <v>4</v>
      </c>
      <c r="E25" s="112"/>
      <c r="F25" s="124">
        <f t="shared" si="1"/>
        <v>1.9894367886486914</v>
      </c>
      <c r="G25" s="92">
        <f t="shared" si="2"/>
        <v>6.527342103556357</v>
      </c>
      <c r="H25" s="92">
        <f t="shared" si="3"/>
        <v>0</v>
      </c>
      <c r="I25" s="86">
        <v>136</v>
      </c>
      <c r="J25" s="87" t="s">
        <v>59</v>
      </c>
      <c r="K25" s="3"/>
    </row>
    <row r="26" spans="2:11" s="74" customFormat="1" ht="12.75">
      <c r="B26" s="49"/>
      <c r="C26" s="2"/>
      <c r="D26" s="2"/>
      <c r="E26" s="3"/>
      <c r="F26" s="4"/>
      <c r="G26" s="5" t="s">
        <v>17</v>
      </c>
      <c r="H26" s="93">
        <f>SUM(H6:H25)</f>
        <v>0</v>
      </c>
      <c r="I26" s="5"/>
      <c r="J26" s="50"/>
      <c r="K26" s="3"/>
    </row>
    <row r="27" spans="2:11" s="74" customFormat="1" ht="12.75">
      <c r="B27" s="49"/>
      <c r="C27" s="2"/>
      <c r="D27" s="2"/>
      <c r="E27" s="3"/>
      <c r="F27" s="5"/>
      <c r="G27" s="5" t="s">
        <v>18</v>
      </c>
      <c r="H27" s="84">
        <f>H26/10</f>
        <v>0</v>
      </c>
      <c r="I27" s="5"/>
      <c r="J27" s="120" t="s">
        <v>69</v>
      </c>
      <c r="K27" s="3"/>
    </row>
    <row r="28" spans="2:11" s="74" customFormat="1" ht="12.75">
      <c r="B28" s="49"/>
      <c r="C28" s="2"/>
      <c r="D28" s="2"/>
      <c r="E28" s="99"/>
      <c r="F28" s="100"/>
      <c r="G28" s="100" t="s">
        <v>68</v>
      </c>
      <c r="H28" s="101">
        <v>0</v>
      </c>
      <c r="I28" s="5"/>
      <c r="J28" s="102" t="s">
        <v>70</v>
      </c>
      <c r="K28" s="3"/>
    </row>
    <row r="29" spans="2:11" s="74" customFormat="1" ht="13.5" thickBot="1">
      <c r="B29" s="51"/>
      <c r="C29" s="2"/>
      <c r="D29" s="2"/>
      <c r="E29" s="2"/>
      <c r="F29" s="2"/>
      <c r="G29" s="100" t="s">
        <v>67</v>
      </c>
      <c r="H29" s="101">
        <v>0</v>
      </c>
      <c r="I29" s="5"/>
      <c r="J29" s="50"/>
      <c r="K29" s="3"/>
    </row>
    <row r="30" spans="2:11" s="74" customFormat="1" ht="16.5" thickBot="1">
      <c r="B30" s="52"/>
      <c r="C30" s="53"/>
      <c r="D30" s="53"/>
      <c r="E30" s="53"/>
      <c r="F30" s="54"/>
      <c r="G30" s="55" t="s">
        <v>71</v>
      </c>
      <c r="H30" s="94">
        <f>SUM(H26:H29)</f>
        <v>0</v>
      </c>
      <c r="I30" s="56" t="s">
        <v>12</v>
      </c>
      <c r="J30" s="57"/>
      <c r="K30" s="3"/>
    </row>
    <row r="31" spans="2:11" s="74" customFormat="1" ht="12.75">
      <c r="B31" s="76"/>
      <c r="C31" s="77"/>
      <c r="D31" s="77"/>
      <c r="E31" s="77"/>
      <c r="F31" s="77"/>
      <c r="G31" s="77"/>
      <c r="H31" s="77"/>
      <c r="I31" s="78"/>
      <c r="J31" s="79"/>
      <c r="K31" s="3"/>
    </row>
    <row r="32" spans="2:11" s="74" customFormat="1" ht="12.75">
      <c r="B32" s="49"/>
      <c r="C32" s="4"/>
      <c r="D32" s="4"/>
      <c r="E32" s="4"/>
      <c r="F32" s="4"/>
      <c r="G32" s="4"/>
      <c r="H32" s="4"/>
      <c r="I32" s="3"/>
      <c r="J32" s="80"/>
      <c r="K32" s="3"/>
    </row>
    <row r="33" spans="2:11" s="74" customFormat="1" ht="13.5" thickBot="1">
      <c r="B33" s="81"/>
      <c r="C33" s="53"/>
      <c r="D33" s="53"/>
      <c r="E33" s="53"/>
      <c r="F33" s="53"/>
      <c r="G33" s="53"/>
      <c r="H33" s="53"/>
      <c r="I33" s="82"/>
      <c r="J33" s="83"/>
      <c r="K33" s="3"/>
    </row>
    <row r="34" spans="2:11" s="74" customFormat="1" ht="12.75">
      <c r="B34" s="4"/>
      <c r="C34" s="4"/>
      <c r="D34" s="4"/>
      <c r="E34" s="4"/>
      <c r="F34" s="4"/>
      <c r="G34" s="4"/>
      <c r="H34" s="4"/>
      <c r="I34" s="3"/>
      <c r="J34" s="3"/>
      <c r="K34" s="3"/>
    </row>
    <row r="35" spans="2:11" s="74" customFormat="1" ht="12.75">
      <c r="B35" s="4"/>
      <c r="C35" s="4"/>
      <c r="D35" s="4"/>
      <c r="E35" s="4"/>
      <c r="F35" s="4"/>
      <c r="G35" s="4"/>
      <c r="H35" s="4"/>
      <c r="I35" s="3"/>
      <c r="J35" s="3"/>
      <c r="K35" s="3"/>
    </row>
    <row r="36" spans="2:11" s="74" customFormat="1" ht="12.75">
      <c r="B36" s="4"/>
      <c r="C36" s="4"/>
      <c r="D36" s="4"/>
      <c r="E36" s="4"/>
      <c r="F36" s="4"/>
      <c r="G36" s="4"/>
      <c r="H36" s="4"/>
      <c r="I36" s="4"/>
      <c r="J36" s="4"/>
      <c r="K36" s="3"/>
    </row>
    <row r="37" spans="2:11" s="74" customFormat="1" ht="12.75">
      <c r="B37" s="3"/>
      <c r="C37" s="3"/>
      <c r="D37" s="3"/>
      <c r="E37" s="3"/>
      <c r="F37" s="3"/>
      <c r="G37" s="3"/>
      <c r="H37" s="3"/>
      <c r="I37" s="5"/>
      <c r="J37" s="5"/>
      <c r="K37" s="3"/>
    </row>
    <row r="38" s="74" customFormat="1" ht="12.75">
      <c r="K38" s="3"/>
    </row>
    <row r="39" s="74" customFormat="1" ht="12.75">
      <c r="K39" s="3"/>
    </row>
    <row r="40" s="74" customFormat="1" ht="12.75">
      <c r="K40" s="3"/>
    </row>
    <row r="41" s="74" customFormat="1" ht="12.75">
      <c r="K41" s="3"/>
    </row>
    <row r="42" s="74" customFormat="1" ht="12.75">
      <c r="K42" s="3"/>
    </row>
    <row r="43" s="74" customFormat="1" ht="12.75">
      <c r="K43" s="3"/>
    </row>
    <row r="44" s="74" customFormat="1" ht="12.75">
      <c r="K44" s="3"/>
    </row>
    <row r="45" s="74" customFormat="1" ht="12.75">
      <c r="K45" s="3"/>
    </row>
    <row r="46" s="74" customFormat="1" ht="12.75">
      <c r="K46" s="3"/>
    </row>
    <row r="47" s="74" customFormat="1" ht="12.75">
      <c r="K47" s="3"/>
    </row>
    <row r="48" s="74" customFormat="1" ht="12.75">
      <c r="K48" s="3"/>
    </row>
    <row r="49" s="74" customFormat="1" ht="12.75"/>
    <row r="50" s="74" customFormat="1" ht="12.75"/>
    <row r="51" s="74" customFormat="1" ht="12.75"/>
    <row r="52" s="74" customFormat="1" ht="12.75"/>
    <row r="53" s="74" customFormat="1" ht="12.75"/>
    <row r="54" s="74" customFormat="1" ht="12.75"/>
    <row r="55" s="74" customFormat="1" ht="12.75"/>
    <row r="56" s="74" customFormat="1" ht="12.75"/>
    <row r="57" s="74" customFormat="1" ht="12.75"/>
    <row r="58" s="74" customFormat="1" ht="12.75"/>
    <row r="59" s="74" customFormat="1" ht="12.75"/>
    <row r="60" s="74" customFormat="1" ht="12.75"/>
    <row r="61" s="74" customFormat="1" ht="12.75"/>
    <row r="62" s="74" customFormat="1" ht="12.75"/>
    <row r="63" s="74" customFormat="1" ht="12.75"/>
    <row r="64" s="74" customFormat="1" ht="12.75"/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="74" customFormat="1" ht="12.75"/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/>
    <row r="81" s="74" customFormat="1" ht="12.75"/>
    <row r="82" s="74" customFormat="1" ht="12.75"/>
    <row r="83" s="74" customFormat="1" ht="12.75"/>
    <row r="84" s="74" customFormat="1" ht="12.75"/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  <row r="103" s="74" customFormat="1" ht="12.75"/>
    <row r="104" s="74" customFormat="1" ht="12.75"/>
    <row r="105" s="74" customFormat="1" ht="12.75"/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>
      <c r="A175" s="41"/>
    </row>
    <row r="176" s="74" customFormat="1" ht="12.75">
      <c r="A176" s="41"/>
    </row>
    <row r="177" s="74" customFormat="1" ht="12.75">
      <c r="A177" s="41"/>
    </row>
    <row r="178" s="74" customFormat="1" ht="12.75">
      <c r="A178" s="41"/>
    </row>
    <row r="179" s="74" customFormat="1" ht="12.75">
      <c r="A179" s="41"/>
    </row>
    <row r="180" s="74" customFormat="1" ht="12.75">
      <c r="A180" s="41"/>
    </row>
    <row r="181" s="74" customFormat="1" ht="12.75">
      <c r="A181" s="41"/>
    </row>
    <row r="182" s="74" customFormat="1" ht="12.75">
      <c r="A182" s="41"/>
    </row>
    <row r="183" s="74" customFormat="1" ht="12.75">
      <c r="A183" s="41"/>
    </row>
    <row r="184" s="74" customFormat="1" ht="12.75">
      <c r="A184" s="41"/>
    </row>
    <row r="185" s="74" customFormat="1" ht="12.75">
      <c r="A185" s="41"/>
    </row>
    <row r="186" s="74" customFormat="1" ht="12.75">
      <c r="A186" s="41"/>
    </row>
    <row r="187" s="74" customFormat="1" ht="12.75">
      <c r="A187" s="41"/>
    </row>
    <row r="188" s="74" customFormat="1" ht="12.75">
      <c r="A188" s="41"/>
    </row>
    <row r="189" s="74" customFormat="1" ht="12.75">
      <c r="A189" s="41"/>
    </row>
    <row r="190" s="74" customFormat="1" ht="12.75">
      <c r="A190" s="41"/>
    </row>
    <row r="191" s="74" customFormat="1" ht="12.75">
      <c r="A191" s="41"/>
    </row>
    <row r="192" s="74" customFormat="1" ht="12.75">
      <c r="A192" s="41"/>
    </row>
    <row r="193" s="74" customFormat="1" ht="12.75">
      <c r="A193" s="41"/>
    </row>
    <row r="194" s="74" customFormat="1" ht="12.75">
      <c r="A194" s="41"/>
    </row>
    <row r="195" s="74" customFormat="1" ht="12.75">
      <c r="A195" s="41"/>
    </row>
    <row r="196" s="74" customFormat="1" ht="12.75">
      <c r="A196" s="41"/>
    </row>
    <row r="197" s="74" customFormat="1" ht="12.75">
      <c r="A197" s="41"/>
    </row>
    <row r="198" s="74" customFormat="1" ht="12.75">
      <c r="A198" s="41"/>
    </row>
    <row r="199" s="74" customFormat="1" ht="12.75">
      <c r="A199" s="41"/>
    </row>
    <row r="200" s="74" customFormat="1" ht="12.75">
      <c r="A200" s="41"/>
    </row>
    <row r="201" spans="1:10" s="74" customFormat="1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</row>
    <row r="202" spans="1:10" s="74" customFormat="1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</row>
    <row r="203" spans="1:11" s="74" customFormat="1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</row>
    <row r="204" spans="1:11" s="74" customFormat="1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</row>
    <row r="205" spans="1:11" s="74" customFormat="1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</row>
    <row r="206" spans="1:11" s="74" customFormat="1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</row>
    <row r="207" spans="1:11" s="74" customFormat="1" ht="12.7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</row>
    <row r="208" spans="1:11" s="74" customFormat="1" ht="12.7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</row>
    <row r="209" spans="1:11" s="74" customFormat="1" ht="12.7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</row>
    <row r="210" spans="1:11" s="74" customFormat="1" ht="12.7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</row>
    <row r="211" spans="1:11" s="74" customFormat="1" ht="12.7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</row>
    <row r="212" spans="1:11" s="74" customFormat="1" ht="12.7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</row>
    <row r="213" spans="1:11" s="74" customFormat="1" ht="12.7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</row>
    <row r="214" spans="1:11" s="74" customFormat="1" ht="12.7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</row>
    <row r="215" spans="1:11" s="74" customFormat="1" ht="12.7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</row>
    <row r="216" spans="1:11" s="74" customFormat="1" ht="12.7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</row>
    <row r="217" spans="1:11" s="74" customFormat="1" ht="12.7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</row>
    <row r="218" spans="1:11" s="74" customFormat="1" ht="12.7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</row>
    <row r="219" spans="1:11" s="74" customFormat="1" ht="12.7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</row>
    <row r="220" spans="1:11" s="74" customFormat="1" ht="12.7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</row>
    <row r="221" spans="1:11" s="74" customFormat="1" ht="12.7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</row>
    <row r="222" spans="1:11" s="74" customFormat="1" ht="12.7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</row>
    <row r="223" spans="1:11" s="74" customFormat="1" ht="12.7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</row>
    <row r="224" spans="1:11" s="74" customFormat="1" ht="12.7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</row>
    <row r="225" spans="1:11" s="74" customFormat="1" ht="12.7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</row>
    <row r="226" spans="1:11" s="74" customFormat="1" ht="12.7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</row>
    <row r="227" spans="1:11" s="74" customFormat="1" ht="12.7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</row>
    <row r="228" spans="1:11" s="74" customFormat="1" ht="12.7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</row>
    <row r="229" spans="1:11" s="74" customFormat="1" ht="12.7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</row>
    <row r="230" spans="1:11" s="74" customFormat="1" ht="12.7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</row>
    <row r="231" spans="1:11" s="74" customFormat="1" ht="12.7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</row>
    <row r="232" spans="1:11" s="74" customFormat="1" ht="12.7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</row>
    <row r="233" spans="1:11" s="74" customFormat="1" ht="12.7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</row>
    <row r="234" spans="1:11" s="74" customFormat="1" ht="12.7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</row>
    <row r="235" spans="1:11" s="74" customFormat="1" ht="12.7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</row>
    <row r="236" spans="1:11" s="74" customFormat="1" ht="12.7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</row>
    <row r="237" spans="1:11" s="74" customFormat="1" ht="12.7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</row>
    <row r="238" spans="1:11" s="74" customFormat="1" ht="12.7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</row>
    <row r="239" spans="1:11" s="74" customFormat="1" ht="12.7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</row>
    <row r="240" spans="1:11" s="74" customFormat="1" ht="12.7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</row>
    <row r="241" spans="1:11" s="74" customFormat="1" ht="12.7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</row>
    <row r="242" spans="1:11" s="74" customFormat="1" ht="12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</row>
    <row r="243" spans="1:11" s="74" customFormat="1" ht="12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</row>
    <row r="244" spans="1:11" s="74" customFormat="1" ht="12.7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</row>
    <row r="245" spans="1:11" s="74" customFormat="1" ht="12.7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</row>
    <row r="246" spans="1:11" s="74" customFormat="1" ht="12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</row>
    <row r="247" spans="1:11" s="74" customFormat="1" ht="12.7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</row>
    <row r="248" spans="1:11" s="74" customFormat="1" ht="12.7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</row>
    <row r="249" spans="1:11" s="74" customFormat="1" ht="12.7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</row>
    <row r="250" spans="1:11" s="74" customFormat="1" ht="12.7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</row>
    <row r="251" spans="1:11" s="74" customFormat="1" ht="12.7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</row>
    <row r="252" spans="1:11" s="74" customFormat="1" ht="12.7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</row>
    <row r="253" spans="1:11" s="74" customFormat="1" ht="12.7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</row>
    <row r="254" spans="1:11" s="74" customFormat="1" ht="12.7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</row>
    <row r="255" spans="1:11" s="74" customFormat="1" ht="12.7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</row>
    <row r="256" spans="1:11" s="74" customFormat="1" ht="12.7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</row>
    <row r="257" spans="1:11" s="74" customFormat="1" ht="12.7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</row>
    <row r="258" spans="1:11" s="74" customFormat="1" ht="12.7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</row>
    <row r="259" spans="1:11" s="74" customFormat="1" ht="12.7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</row>
    <row r="260" spans="1:11" s="74" customFormat="1" ht="12.7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</row>
    <row r="261" spans="1:11" s="74" customFormat="1" ht="12.7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</row>
    <row r="262" spans="1:11" s="74" customFormat="1" ht="12.7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</row>
    <row r="263" spans="1:11" s="74" customFormat="1" ht="12.7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</row>
    <row r="264" spans="1:11" s="74" customFormat="1" ht="12.7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</row>
    <row r="265" spans="1:11" s="74" customFormat="1" ht="12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</row>
    <row r="266" spans="1:11" s="74" customFormat="1" ht="12.7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</row>
    <row r="267" spans="1:11" s="74" customFormat="1" ht="12.7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</row>
    <row r="268" spans="1:11" s="74" customFormat="1" ht="12.7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</row>
    <row r="269" spans="1:11" s="74" customFormat="1" ht="12.7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</row>
    <row r="270" spans="1:11" s="74" customFormat="1" ht="12.7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</row>
    <row r="271" spans="1:11" s="74" customFormat="1" ht="12.7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</row>
    <row r="272" spans="1:11" s="74" customFormat="1" ht="12.7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</row>
    <row r="273" spans="1:11" s="74" customFormat="1" ht="12.7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</row>
    <row r="274" spans="1:11" s="74" customFormat="1" ht="12.7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</row>
    <row r="275" spans="1:11" s="74" customFormat="1" ht="12.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</row>
    <row r="276" spans="1:11" s="74" customFormat="1" ht="12.7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</row>
    <row r="277" spans="1:11" s="74" customFormat="1" ht="12.7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</row>
    <row r="278" spans="1:11" s="74" customFormat="1" ht="12.7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</row>
    <row r="279" spans="1:11" s="74" customFormat="1" ht="12.7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</row>
    <row r="280" spans="1:11" s="74" customFormat="1" ht="12.7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</row>
    <row r="281" spans="1:11" s="74" customFormat="1" ht="12.7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</row>
    <row r="282" spans="1:11" s="74" customFormat="1" ht="12.7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</row>
    <row r="283" spans="1:11" s="74" customFormat="1" ht="12.7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</row>
    <row r="284" spans="1:11" s="74" customFormat="1" ht="12.7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</row>
    <row r="285" spans="1:11" s="74" customFormat="1" ht="12.7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</row>
    <row r="286" spans="1:11" s="74" customFormat="1" ht="12.7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</row>
    <row r="287" spans="1:11" s="74" customFormat="1" ht="12.7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</row>
    <row r="288" spans="1:11" s="74" customFormat="1" ht="12.7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</row>
    <row r="289" spans="1:11" s="74" customFormat="1" ht="12.7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</row>
    <row r="290" spans="1:11" s="74" customFormat="1" ht="12.7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</row>
    <row r="291" spans="1:11" s="74" customFormat="1" ht="12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</row>
    <row r="292" spans="1:11" s="74" customFormat="1" ht="12.7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</row>
    <row r="293" spans="1:11" s="74" customFormat="1" ht="12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</row>
    <row r="294" spans="1:11" s="74" customFormat="1" ht="12.7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</row>
    <row r="295" spans="1:11" s="74" customFormat="1" ht="12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</row>
    <row r="296" spans="1:11" s="74" customFormat="1" ht="12.7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</row>
    <row r="297" spans="1:11" s="74" customFormat="1" ht="12.7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</row>
    <row r="298" spans="1:11" s="74" customFormat="1" ht="12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</row>
    <row r="299" spans="1:11" s="74" customFormat="1" ht="12.7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</row>
    <row r="300" spans="1:11" s="74" customFormat="1" ht="12.7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</row>
    <row r="301" spans="1:11" s="74" customFormat="1" ht="12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</row>
    <row r="302" spans="1:11" s="74" customFormat="1" ht="12.7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</row>
    <row r="303" spans="1:11" s="74" customFormat="1" ht="12.7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</row>
    <row r="304" spans="1:11" s="74" customFormat="1" ht="12.7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</row>
    <row r="305" spans="1:11" s="74" customFormat="1" ht="12.7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</row>
    <row r="306" spans="1:11" s="74" customFormat="1" ht="12.7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</row>
    <row r="307" spans="1:11" s="74" customFormat="1" ht="12.7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</row>
    <row r="308" spans="1:11" s="74" customFormat="1" ht="12.7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</row>
    <row r="309" spans="1:11" s="74" customFormat="1" ht="12.7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</row>
    <row r="310" spans="1:11" s="74" customFormat="1" ht="12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</row>
    <row r="311" spans="1:11" s="74" customFormat="1" ht="12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</row>
    <row r="312" spans="1:11" s="74" customFormat="1" ht="12.7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</row>
    <row r="313" spans="1:11" s="74" customFormat="1" ht="12.7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</row>
    <row r="314" spans="1:11" s="74" customFormat="1" ht="12.7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</row>
    <row r="315" spans="1:11" s="74" customFormat="1" ht="12.7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</row>
    <row r="316" spans="1:11" s="74" customFormat="1" ht="12.7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</row>
    <row r="317" spans="1:11" s="74" customFormat="1" ht="12.7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</row>
    <row r="318" spans="1:11" s="74" customFormat="1" ht="12.7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</row>
    <row r="319" spans="1:11" s="74" customFormat="1" ht="12.7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</row>
    <row r="320" spans="1:11" s="74" customFormat="1" ht="12.7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</row>
    <row r="321" spans="1:11" s="74" customFormat="1" ht="12.7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</row>
    <row r="322" spans="1:11" s="74" customFormat="1" ht="12.7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</row>
    <row r="323" spans="1:11" s="74" customFormat="1" ht="12.7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</row>
    <row r="324" spans="1:11" s="74" customFormat="1" ht="12.7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</row>
    <row r="325" spans="1:11" s="74" customFormat="1" ht="12.7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</row>
    <row r="326" spans="1:11" s="74" customFormat="1" ht="12.7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</row>
    <row r="327" spans="1:11" s="74" customFormat="1" ht="12.7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</row>
    <row r="328" spans="1:11" s="74" customFormat="1" ht="12.7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</row>
    <row r="329" spans="1:11" s="74" customFormat="1" ht="12.7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</row>
    <row r="330" spans="1:11" s="74" customFormat="1" ht="12.7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</row>
    <row r="331" spans="1:11" s="74" customFormat="1" ht="12.7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</row>
    <row r="332" spans="1:11" s="74" customFormat="1" ht="12.7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</row>
    <row r="333" spans="1:11" s="74" customFormat="1" ht="12.7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</row>
    <row r="334" spans="1:11" s="74" customFormat="1" ht="12.7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</row>
    <row r="335" spans="1:11" s="74" customFormat="1" ht="12.7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</row>
    <row r="336" spans="1:11" s="74" customFormat="1" ht="12.7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</row>
    <row r="337" spans="1:11" s="74" customFormat="1" ht="12.7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</row>
    <row r="338" spans="1:11" s="74" customFormat="1" ht="12.7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</row>
    <row r="339" spans="1:11" s="74" customFormat="1" ht="12.7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</row>
    <row r="340" spans="1:11" s="74" customFormat="1" ht="12.7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</row>
    <row r="341" spans="1:11" s="74" customFormat="1" ht="12.7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</row>
    <row r="342" spans="1:11" s="74" customFormat="1" ht="12.7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</row>
    <row r="343" spans="1:11" s="74" customFormat="1" ht="12.7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</row>
    <row r="344" spans="1:11" s="74" customFormat="1" ht="12.7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</row>
    <row r="345" spans="1:11" s="74" customFormat="1" ht="12.7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</row>
    <row r="346" spans="1:11" s="74" customFormat="1" ht="12.7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</row>
    <row r="347" spans="1:11" s="74" customFormat="1" ht="12.7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</row>
    <row r="348" spans="1:11" s="74" customFormat="1" ht="12.7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</row>
    <row r="349" spans="1:11" s="74" customFormat="1" ht="12.7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</row>
    <row r="350" spans="1:11" s="74" customFormat="1" ht="12.7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</row>
    <row r="351" spans="1:11" s="74" customFormat="1" ht="12.7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</row>
    <row r="352" spans="1:11" s="74" customFormat="1" ht="12.7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</row>
    <row r="353" spans="1:11" s="74" customFormat="1" ht="12.7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</row>
    <row r="354" spans="1:11" s="74" customFormat="1" ht="12.7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</row>
    <row r="355" spans="1:11" s="74" customFormat="1" ht="12.7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</row>
    <row r="356" spans="1:11" s="74" customFormat="1" ht="12.7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</row>
    <row r="357" spans="1:11" s="74" customFormat="1" ht="12.7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</row>
    <row r="358" spans="1:11" s="74" customFormat="1" ht="12.7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</row>
    <row r="359" spans="1:11" s="74" customFormat="1" ht="12.7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</row>
    <row r="360" spans="1:11" s="74" customFormat="1" ht="12.7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</row>
    <row r="361" spans="1:11" s="74" customFormat="1" ht="12.7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</row>
    <row r="362" spans="1:11" s="74" customFormat="1" ht="12.7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</row>
    <row r="363" spans="1:11" s="74" customFormat="1" ht="12.7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</row>
    <row r="364" spans="1:11" s="74" customFormat="1" ht="12.7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</row>
    <row r="365" spans="1:11" s="74" customFormat="1" ht="12.7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</row>
    <row r="366" spans="1:11" s="74" customFormat="1" ht="12.7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</row>
    <row r="367" spans="1:11" s="74" customFormat="1" ht="12.7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</row>
    <row r="368" spans="1:11" s="74" customFormat="1" ht="12.7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</row>
    <row r="369" spans="1:11" s="74" customFormat="1" ht="12.7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</row>
    <row r="370" spans="1:11" s="74" customFormat="1" ht="12.7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</row>
    <row r="371" spans="1:11" s="74" customFormat="1" ht="12.7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</row>
    <row r="372" spans="1:11" s="74" customFormat="1" ht="12.7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</row>
    <row r="373" spans="1:11" s="74" customFormat="1" ht="12.7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</row>
    <row r="374" spans="1:11" s="74" customFormat="1" ht="12.7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</row>
    <row r="375" spans="1:11" s="74" customFormat="1" ht="12.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</row>
    <row r="376" spans="1:11" s="74" customFormat="1" ht="12.7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</row>
    <row r="377" spans="1:11" s="74" customFormat="1" ht="12.7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</row>
    <row r="378" spans="1:11" s="74" customFormat="1" ht="12.7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</row>
    <row r="379" spans="1:11" s="74" customFormat="1" ht="12.7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</row>
    <row r="380" spans="1:11" s="74" customFormat="1" ht="12.7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</row>
    <row r="381" spans="1:11" s="74" customFormat="1" ht="12.7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</row>
    <row r="382" spans="1:11" s="74" customFormat="1" ht="12.7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</row>
    <row r="383" spans="1:11" s="74" customFormat="1" ht="12.7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</row>
    <row r="384" spans="1:11" s="74" customFormat="1" ht="12.7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</row>
    <row r="385" spans="1:11" s="74" customFormat="1" ht="12.7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</row>
    <row r="386" spans="1:11" s="74" customFormat="1" ht="12.7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</row>
    <row r="387" spans="1:11" s="74" customFormat="1" ht="12.7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</row>
    <row r="388" spans="1:11" s="74" customFormat="1" ht="12.7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</row>
    <row r="389" spans="1:11" s="74" customFormat="1" ht="12.7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</row>
    <row r="390" spans="1:11" s="74" customFormat="1" ht="12.7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</row>
    <row r="391" spans="1:11" s="74" customFormat="1" ht="12.7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</row>
    <row r="392" spans="1:11" s="74" customFormat="1" ht="12.7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</row>
    <row r="393" spans="1:11" s="74" customFormat="1" ht="12.7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</row>
    <row r="394" spans="1:11" s="74" customFormat="1" ht="12.7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</row>
    <row r="395" spans="1:11" s="74" customFormat="1" ht="12.7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</row>
    <row r="396" spans="1:11" s="74" customFormat="1" ht="12.7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</row>
    <row r="397" spans="1:11" s="74" customFormat="1" ht="12.7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</row>
    <row r="398" spans="1:11" s="74" customFormat="1" ht="12.7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</row>
    <row r="399" spans="1:11" s="74" customFormat="1" ht="12.7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</row>
    <row r="400" spans="1:11" s="74" customFormat="1" ht="12.7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</row>
    <row r="401" spans="1:11" s="74" customFormat="1" ht="12.7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</row>
    <row r="402" spans="1:11" s="74" customFormat="1" ht="12.7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</row>
    <row r="403" spans="1:11" s="74" customFormat="1" ht="12.7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</row>
    <row r="404" spans="1:11" s="74" customFormat="1" ht="12.7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</row>
    <row r="405" spans="1:11" s="74" customFormat="1" ht="12.7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</row>
    <row r="406" spans="1:11" s="74" customFormat="1" ht="12.7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</row>
    <row r="407" spans="1:11" s="74" customFormat="1" ht="12.7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</row>
    <row r="408" spans="1:11" s="74" customFormat="1" ht="12.7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</row>
    <row r="409" spans="1:11" s="74" customFormat="1" ht="12.7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</row>
    <row r="410" spans="1:11" s="74" customFormat="1" ht="12.7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</row>
    <row r="411" spans="1:11" s="74" customFormat="1" ht="12.7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</row>
    <row r="412" spans="1:11" s="74" customFormat="1" ht="12.7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</row>
    <row r="413" spans="1:11" s="74" customFormat="1" ht="12.7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</row>
    <row r="414" spans="1:11" s="74" customFormat="1" ht="12.7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</row>
    <row r="415" spans="1:11" s="74" customFormat="1" ht="12.7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</row>
    <row r="416" spans="1:11" s="74" customFormat="1" ht="12.7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</row>
    <row r="417" spans="1:11" s="74" customFormat="1" ht="12.7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</row>
    <row r="418" spans="1:11" s="74" customFormat="1" ht="12.7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</row>
    <row r="419" spans="1:11" s="74" customFormat="1" ht="12.7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</row>
    <row r="420" spans="1:11" s="74" customFormat="1" ht="12.7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</row>
    <row r="421" spans="1:11" s="74" customFormat="1" ht="12.7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</row>
    <row r="422" spans="1:11" s="74" customFormat="1" ht="12.7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</row>
    <row r="423" spans="1:11" s="74" customFormat="1" ht="12.7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</row>
    <row r="424" spans="1:11" s="74" customFormat="1" ht="12.7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</row>
    <row r="425" spans="1:11" s="74" customFormat="1" ht="12.7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</row>
    <row r="426" spans="1:11" s="74" customFormat="1" ht="12.7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</row>
    <row r="427" spans="1:11" s="74" customFormat="1" ht="12.7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</row>
    <row r="428" spans="1:11" s="74" customFormat="1" ht="12.7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</row>
    <row r="429" spans="1:11" s="74" customFormat="1" ht="12.7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</row>
    <row r="430" spans="1:11" s="74" customFormat="1" ht="12.7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</row>
    <row r="431" spans="1:11" s="74" customFormat="1" ht="12.7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</row>
    <row r="432" spans="1:11" s="74" customFormat="1" ht="12.7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</row>
    <row r="433" spans="1:11" s="74" customFormat="1" ht="12.7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</row>
    <row r="434" spans="1:11" s="74" customFormat="1" ht="12.7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</row>
    <row r="435" spans="1:11" s="74" customFormat="1" ht="12.7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</row>
    <row r="436" spans="1:11" s="74" customFormat="1" ht="12.7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</row>
    <row r="437" spans="1:11" s="74" customFormat="1" ht="12.7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</row>
    <row r="438" spans="1:11" s="74" customFormat="1" ht="12.7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</row>
    <row r="439" spans="1:11" s="74" customFormat="1" ht="12.7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</row>
    <row r="440" spans="1:11" s="74" customFormat="1" ht="12.7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</row>
    <row r="441" spans="1:11" s="74" customFormat="1" ht="12.7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</row>
    <row r="442" spans="1:11" s="74" customFormat="1" ht="12.7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</row>
    <row r="443" spans="1:11" s="74" customFormat="1" ht="12.7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</row>
    <row r="444" spans="1:11" s="74" customFormat="1" ht="12.7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</row>
    <row r="445" spans="1:11" s="74" customFormat="1" ht="12.7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</row>
    <row r="446" spans="1:11" s="74" customFormat="1" ht="12.7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</row>
    <row r="447" spans="1:11" s="74" customFormat="1" ht="12.7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</row>
    <row r="448" spans="1:11" s="74" customFormat="1" ht="12.7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</row>
    <row r="449" spans="1:11" s="74" customFormat="1" ht="12.7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</row>
    <row r="450" spans="1:11" s="74" customFormat="1" ht="12.7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</row>
    <row r="451" spans="1:11" s="74" customFormat="1" ht="12.7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</row>
    <row r="452" spans="1:11" s="74" customFormat="1" ht="12.7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</row>
    <row r="453" spans="1:11" s="74" customFormat="1" ht="12.7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</row>
    <row r="454" spans="1:11" s="74" customFormat="1" ht="12.7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</row>
    <row r="455" spans="1:11" s="74" customFormat="1" ht="12.7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</row>
    <row r="456" spans="1:11" s="74" customFormat="1" ht="12.7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</row>
    <row r="457" spans="1:11" s="74" customFormat="1" ht="12.7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</row>
    <row r="458" spans="1:11" s="74" customFormat="1" ht="12.7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</row>
    <row r="459" spans="1:11" s="74" customFormat="1" ht="12.7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</row>
    <row r="460" spans="1:11" s="74" customFormat="1" ht="12.7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</row>
    <row r="461" spans="1:11" s="74" customFormat="1" ht="12.7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</row>
    <row r="462" spans="1:11" s="74" customFormat="1" ht="12.7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</row>
    <row r="463" spans="1:11" s="74" customFormat="1" ht="12.7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</row>
    <row r="464" spans="1:11" s="74" customFormat="1" ht="12.7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</row>
    <row r="465" spans="1:11" s="74" customFormat="1" ht="12.7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</row>
    <row r="466" spans="1:11" s="74" customFormat="1" ht="12.7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</row>
    <row r="467" spans="1:11" s="74" customFormat="1" ht="12.7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</row>
    <row r="468" spans="1:11" s="74" customFormat="1" ht="12.7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</row>
    <row r="469" spans="1:11" s="74" customFormat="1" ht="12.7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</row>
    <row r="470" spans="1:11" s="74" customFormat="1" ht="12.7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</row>
    <row r="471" spans="1:11" s="74" customFormat="1" ht="12.7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</row>
    <row r="472" spans="1:11" s="74" customFormat="1" ht="12.7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</row>
    <row r="473" spans="1:11" s="74" customFormat="1" ht="12.7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</row>
    <row r="474" spans="1:11" s="74" customFormat="1" ht="12.7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</row>
    <row r="475" spans="1:11" s="74" customFormat="1" ht="12.7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</row>
    <row r="476" spans="1:11" s="74" customFormat="1" ht="12.7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</row>
    <row r="477" spans="1:11" s="74" customFormat="1" ht="12.7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</row>
    <row r="478" spans="1:11" s="74" customFormat="1" ht="12.7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</row>
    <row r="479" spans="1:11" s="74" customFormat="1" ht="12.7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</row>
    <row r="480" spans="1:11" s="74" customFormat="1" ht="12.7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</row>
    <row r="481" spans="1:11" s="74" customFormat="1" ht="12.7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</row>
    <row r="482" spans="1:11" s="74" customFormat="1" ht="12.7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</row>
    <row r="483" spans="1:11" s="74" customFormat="1" ht="12.7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</row>
    <row r="484" spans="1:11" s="74" customFormat="1" ht="12.7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</row>
    <row r="485" spans="1:11" s="74" customFormat="1" ht="12.7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</row>
    <row r="486" spans="1:11" s="74" customFormat="1" ht="12.7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</row>
    <row r="487" spans="1:11" s="74" customFormat="1" ht="12.7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</row>
    <row r="488" spans="1:11" s="74" customFormat="1" ht="12.7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</row>
    <row r="489" spans="1:11" s="74" customFormat="1" ht="12.7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</row>
    <row r="490" spans="1:11" s="74" customFormat="1" ht="12.7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</row>
    <row r="491" spans="1:11" s="74" customFormat="1" ht="12.7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</row>
    <row r="492" spans="1:11" s="74" customFormat="1" ht="12.7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</row>
    <row r="493" spans="1:11" s="74" customFormat="1" ht="12.7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</row>
    <row r="494" spans="1:11" s="74" customFormat="1" ht="12.7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</row>
    <row r="495" spans="1:11" s="74" customFormat="1" ht="12.7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</row>
    <row r="496" spans="1:11" s="74" customFormat="1" ht="12.7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</row>
    <row r="497" spans="1:11" s="74" customFormat="1" ht="12.7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</row>
    <row r="498" spans="1:11" s="74" customFormat="1" ht="12.7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</row>
    <row r="499" spans="1:11" s="74" customFormat="1" ht="12.7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</row>
    <row r="500" spans="1:11" s="74" customFormat="1" ht="12.7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</row>
    <row r="501" spans="1:11" s="74" customFormat="1" ht="12.7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</row>
    <row r="502" spans="1:11" s="74" customFormat="1" ht="12.7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</row>
    <row r="503" spans="1:11" s="74" customFormat="1" ht="12.7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</row>
    <row r="504" spans="1:11" s="74" customFormat="1" ht="12.7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</row>
    <row r="505" spans="1:11" s="74" customFormat="1" ht="12.7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</row>
    <row r="506" spans="1:11" s="74" customFormat="1" ht="12.7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</row>
    <row r="507" spans="1:11" s="74" customFormat="1" ht="12.7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</row>
    <row r="508" spans="1:11" s="74" customFormat="1" ht="12.7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</row>
    <row r="509" spans="1:11" s="74" customFormat="1" ht="12.7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</row>
    <row r="510" spans="1:11" s="74" customFormat="1" ht="12.7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</row>
    <row r="511" spans="1:11" s="74" customFormat="1" ht="12.7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</row>
    <row r="512" spans="1:11" s="74" customFormat="1" ht="12.7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</row>
    <row r="513" spans="1:11" s="74" customFormat="1" ht="12.7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</row>
    <row r="514" spans="1:11" s="74" customFormat="1" ht="12.7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</row>
    <row r="515" spans="1:11" s="74" customFormat="1" ht="12.7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</row>
    <row r="516" spans="1:11" s="74" customFormat="1" ht="12.7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</row>
    <row r="517" spans="1:11" s="74" customFormat="1" ht="12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</row>
    <row r="518" spans="1:11" s="74" customFormat="1" ht="12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</row>
    <row r="519" spans="1:11" s="74" customFormat="1" ht="12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</row>
    <row r="520" spans="1:11" s="74" customFormat="1" ht="12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</row>
    <row r="521" spans="1:11" s="74" customFormat="1" ht="12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</row>
    <row r="522" spans="1:11" s="74" customFormat="1" ht="12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</row>
    <row r="523" spans="1:11" s="74" customFormat="1" ht="12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</row>
    <row r="524" spans="1:11" s="74" customFormat="1" ht="12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</row>
    <row r="525" spans="1:11" s="74" customFormat="1" ht="12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</row>
    <row r="526" spans="1:11" s="74" customFormat="1" ht="12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</row>
    <row r="527" spans="1:11" s="74" customFormat="1" ht="12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</row>
    <row r="528" spans="1:11" s="74" customFormat="1" ht="12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</row>
    <row r="529" spans="1:11" s="74" customFormat="1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</row>
    <row r="530" spans="1:11" s="74" customFormat="1" ht="12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</row>
    <row r="531" spans="1:11" s="74" customFormat="1" ht="12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</row>
    <row r="532" spans="1:11" s="74" customFormat="1" ht="12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</row>
    <row r="533" spans="1:11" s="74" customFormat="1" ht="12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</row>
    <row r="534" spans="1:11" s="74" customFormat="1" ht="12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</row>
    <row r="535" spans="1:11" s="74" customFormat="1" ht="12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</row>
    <row r="536" spans="1:11" s="74" customFormat="1" ht="12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</row>
    <row r="537" spans="1:11" s="74" customFormat="1" ht="12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</row>
    <row r="538" spans="1:11" s="74" customFormat="1" ht="12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</row>
    <row r="539" spans="1:11" s="74" customFormat="1" ht="12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</row>
    <row r="540" spans="1:11" s="74" customFormat="1" ht="12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</row>
    <row r="541" spans="1:11" s="74" customFormat="1" ht="12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</row>
    <row r="542" spans="1:11" s="74" customFormat="1" ht="12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</row>
    <row r="543" spans="1:11" s="74" customFormat="1" ht="12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</row>
    <row r="544" spans="1:11" s="74" customFormat="1" ht="12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</row>
    <row r="545" spans="1:11" s="74" customFormat="1" ht="12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</row>
    <row r="546" spans="1:11" s="74" customFormat="1" ht="12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</row>
    <row r="547" spans="1:11" s="74" customFormat="1" ht="12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</row>
    <row r="548" spans="1:11" s="74" customFormat="1" ht="12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</row>
    <row r="549" spans="1:11" s="74" customFormat="1" ht="12.7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</row>
    <row r="550" spans="1:11" s="74" customFormat="1" ht="12.7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</row>
    <row r="551" spans="1:11" s="74" customFormat="1" ht="12.7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</row>
    <row r="552" spans="1:11" s="74" customFormat="1" ht="12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</row>
    <row r="553" spans="1:11" s="74" customFormat="1" ht="12.7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</row>
    <row r="554" spans="1:11" s="74" customFormat="1" ht="12.7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</row>
    <row r="555" spans="1:11" s="74" customFormat="1" ht="12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</row>
    <row r="556" spans="1:11" s="74" customFormat="1" ht="12.7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</row>
    <row r="557" spans="1:11" s="74" customFormat="1" ht="12.7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</row>
    <row r="558" spans="1:11" s="74" customFormat="1" ht="12.7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</row>
    <row r="559" spans="1:11" s="74" customFormat="1" ht="12.7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</row>
    <row r="560" spans="1:11" s="74" customFormat="1" ht="12.7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</row>
    <row r="561" spans="1:11" s="74" customFormat="1" ht="12.7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</row>
    <row r="562" spans="1:11" s="74" customFormat="1" ht="12.7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</row>
    <row r="563" spans="1:11" s="74" customFormat="1" ht="12.7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</row>
    <row r="564" spans="1:11" s="74" customFormat="1" ht="12.7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</row>
    <row r="565" spans="1:11" s="74" customFormat="1" ht="12.7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</row>
    <row r="566" spans="1:11" s="74" customFormat="1" ht="12.7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</row>
    <row r="567" spans="1:11" s="74" customFormat="1" ht="12.7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</row>
    <row r="568" spans="1:11" s="74" customFormat="1" ht="12.7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</row>
    <row r="569" spans="1:11" s="74" customFormat="1" ht="12.7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</row>
    <row r="570" spans="1:11" s="74" customFormat="1" ht="12.7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</row>
    <row r="571" spans="1:11" s="74" customFormat="1" ht="12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</row>
    <row r="572" spans="1:11" s="74" customFormat="1" ht="12.7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</row>
    <row r="573" spans="1:11" s="74" customFormat="1" ht="12.7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</row>
    <row r="574" spans="1:11" s="74" customFormat="1" ht="12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</row>
    <row r="575" spans="1:11" s="74" customFormat="1" ht="12.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</row>
    <row r="576" spans="1:11" s="74" customFormat="1" ht="12.7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</row>
    <row r="577" spans="1:11" s="74" customFormat="1" ht="12.7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</row>
    <row r="578" spans="1:11" s="74" customFormat="1" ht="12.7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</row>
    <row r="579" spans="1:11" s="74" customFormat="1" ht="12.7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</row>
    <row r="580" spans="1:11" s="74" customFormat="1" ht="12.7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</row>
    <row r="581" spans="1:11" s="74" customFormat="1" ht="12.7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</row>
    <row r="582" spans="1:11" s="74" customFormat="1" ht="12.7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</row>
    <row r="583" spans="1:11" s="74" customFormat="1" ht="12.7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</row>
    <row r="584" spans="1:11" s="74" customFormat="1" ht="12.7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</row>
    <row r="585" spans="1:11" s="74" customFormat="1" ht="12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</row>
    <row r="586" spans="1:11" s="74" customFormat="1" ht="12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</row>
    <row r="587" spans="1:11" s="74" customFormat="1" ht="12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</row>
    <row r="588" spans="1:11" s="74" customFormat="1" ht="12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</row>
    <row r="589" spans="1:11" s="74" customFormat="1" ht="12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</row>
    <row r="590" spans="1:11" s="74" customFormat="1" ht="12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</row>
    <row r="591" spans="1:11" s="74" customFormat="1" ht="12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</row>
    <row r="592" spans="1:11" s="74" customFormat="1" ht="12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</row>
    <row r="593" spans="1:11" s="74" customFormat="1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</row>
    <row r="594" spans="1:11" s="74" customFormat="1" ht="12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</row>
    <row r="595" spans="1:11" s="74" customFormat="1" ht="12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</row>
    <row r="596" spans="1:11" s="74" customFormat="1" ht="12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</row>
    <row r="597" spans="1:11" s="74" customFormat="1" ht="12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</row>
    <row r="598" spans="1:11" s="74" customFormat="1" ht="12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</row>
    <row r="599" spans="1:11" s="74" customFormat="1" ht="12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</row>
    <row r="600" spans="1:11" s="74" customFormat="1" ht="12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</row>
    <row r="601" spans="1:11" s="74" customFormat="1" ht="12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</row>
    <row r="602" spans="1:11" s="74" customFormat="1" ht="12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</row>
    <row r="603" spans="1:11" s="74" customFormat="1" ht="12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</row>
    <row r="604" spans="1:11" s="74" customFormat="1" ht="12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</row>
    <row r="605" spans="1:11" s="74" customFormat="1" ht="12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</row>
    <row r="606" spans="1:11" s="74" customFormat="1" ht="12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</row>
    <row r="607" spans="1:11" s="74" customFormat="1" ht="12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</row>
    <row r="608" spans="1:11" s="74" customFormat="1" ht="12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</row>
    <row r="609" spans="1:11" s="74" customFormat="1" ht="12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</row>
    <row r="610" spans="1:11" s="74" customFormat="1" ht="12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</row>
    <row r="611" spans="1:11" s="74" customFormat="1" ht="12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</row>
    <row r="612" spans="1:11" s="74" customFormat="1" ht="12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</row>
    <row r="613" spans="1:11" s="74" customFormat="1" ht="12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</row>
    <row r="614" spans="1:11" s="74" customFormat="1" ht="12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</row>
    <row r="615" spans="1:11" s="74" customFormat="1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</row>
    <row r="616" spans="1:11" s="74" customFormat="1" ht="12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</row>
    <row r="617" spans="1:11" s="74" customFormat="1" ht="12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</row>
    <row r="618" spans="1:11" s="74" customFormat="1" ht="12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</row>
    <row r="619" spans="1:11" s="74" customFormat="1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</row>
    <row r="620" spans="1:11" s="74" customFormat="1" ht="12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</row>
    <row r="621" spans="1:11" s="74" customFormat="1" ht="12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</row>
    <row r="622" spans="1:11" s="74" customFormat="1" ht="12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</row>
    <row r="623" spans="1:11" s="74" customFormat="1" ht="12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</row>
    <row r="624" spans="1:11" s="74" customFormat="1" ht="12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</row>
    <row r="625" spans="1:11" s="74" customFormat="1" ht="12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</row>
    <row r="626" spans="1:11" s="74" customFormat="1" ht="12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</row>
    <row r="627" spans="1:11" s="74" customFormat="1" ht="12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</row>
    <row r="628" spans="1:11" s="74" customFormat="1" ht="12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</row>
    <row r="629" spans="1:11" s="74" customFormat="1" ht="12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</row>
    <row r="630" spans="1:11" s="74" customFormat="1" ht="12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</row>
    <row r="631" spans="1:11" s="74" customFormat="1" ht="12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</row>
    <row r="632" spans="1:11" s="74" customFormat="1" ht="12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</row>
    <row r="633" spans="1:11" s="74" customFormat="1" ht="12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</row>
    <row r="634" spans="1:11" s="74" customFormat="1" ht="12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</row>
    <row r="635" spans="1:11" s="74" customFormat="1" ht="12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</row>
    <row r="636" spans="1:11" s="74" customFormat="1" ht="12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</row>
    <row r="637" spans="1:11" s="74" customFormat="1" ht="12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</row>
    <row r="638" spans="1:11" s="74" customFormat="1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</row>
    <row r="639" spans="1:11" s="74" customFormat="1" ht="12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</row>
    <row r="640" spans="1:11" s="74" customFormat="1" ht="12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</row>
    <row r="641" spans="1:11" s="74" customFormat="1" ht="12.7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</row>
    <row r="642" spans="1:11" s="74" customFormat="1" ht="12.7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</row>
    <row r="643" spans="1:11" s="74" customFormat="1" ht="12.7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</row>
    <row r="644" spans="1:11" s="74" customFormat="1" ht="12.7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</row>
    <row r="645" spans="1:11" s="74" customFormat="1" ht="12.7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</row>
    <row r="646" spans="1:11" s="74" customFormat="1" ht="12.7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</row>
    <row r="647" spans="1:11" s="74" customFormat="1" ht="12.7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</row>
    <row r="648" spans="1:11" s="74" customFormat="1" ht="12.7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</row>
    <row r="649" spans="1:11" s="74" customFormat="1" ht="12.7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</row>
    <row r="650" spans="1:11" s="74" customFormat="1" ht="12.7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</row>
    <row r="651" spans="1:11" s="74" customFormat="1" ht="12.7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</row>
    <row r="652" spans="1:11" s="74" customFormat="1" ht="12.7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</row>
    <row r="653" spans="1:11" s="74" customFormat="1" ht="12.7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</row>
    <row r="654" spans="1:11" s="74" customFormat="1" ht="12.7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</row>
    <row r="655" spans="1:11" s="74" customFormat="1" ht="12.7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</row>
    <row r="656" spans="1:11" s="74" customFormat="1" ht="12.7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</row>
    <row r="657" spans="1:11" s="74" customFormat="1" ht="12.7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</row>
    <row r="658" spans="1:11" s="74" customFormat="1" ht="12.7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</row>
    <row r="659" spans="1:11" s="74" customFormat="1" ht="12.7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</row>
    <row r="660" spans="1:11" s="74" customFormat="1" ht="12.7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</row>
    <row r="661" spans="1:11" s="74" customFormat="1" ht="12.7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</row>
    <row r="662" spans="1:11" s="74" customFormat="1" ht="12.7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</row>
    <row r="663" spans="1:11" s="74" customFormat="1" ht="12.7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</row>
    <row r="664" spans="1:11" s="74" customFormat="1" ht="12.7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</row>
    <row r="665" spans="1:11" s="74" customFormat="1" ht="12.7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</row>
    <row r="666" spans="1:11" s="74" customFormat="1" ht="12.7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</row>
    <row r="667" spans="1:11" s="74" customFormat="1" ht="12.7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</row>
    <row r="668" spans="1:11" s="74" customFormat="1" ht="12.7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</row>
    <row r="669" spans="1:11" s="74" customFormat="1" ht="12.7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</row>
    <row r="670" spans="1:11" s="74" customFormat="1" ht="12.7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</row>
    <row r="671" spans="1:11" s="74" customFormat="1" ht="12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</row>
    <row r="672" spans="1:11" s="74" customFormat="1" ht="12.7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</row>
    <row r="673" spans="1:11" s="74" customFormat="1" ht="12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</row>
    <row r="674" spans="1:11" s="74" customFormat="1" ht="12.7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</row>
    <row r="675" spans="1:11" s="74" customFormat="1" ht="12.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</row>
    <row r="676" spans="1:11" s="74" customFormat="1" ht="12.7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</row>
    <row r="677" spans="1:11" s="74" customFormat="1" ht="12.7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</row>
    <row r="678" spans="1:11" s="74" customFormat="1" ht="12.7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</row>
    <row r="679" spans="1:11" s="74" customFormat="1" ht="12.7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</row>
    <row r="680" spans="1:11" s="74" customFormat="1" ht="12.7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</row>
    <row r="681" spans="1:11" s="74" customFormat="1" ht="12.7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</row>
    <row r="682" spans="1:11" s="74" customFormat="1" ht="12.7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</row>
    <row r="683" spans="1:11" s="74" customFormat="1" ht="12.7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</row>
    <row r="684" spans="1:11" s="74" customFormat="1" ht="12.7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</row>
    <row r="685" spans="1:11" s="74" customFormat="1" ht="12.7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</row>
    <row r="686" spans="1:11" s="74" customFormat="1" ht="12.7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</row>
    <row r="687" spans="1:11" s="74" customFormat="1" ht="12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</row>
    <row r="688" spans="1:11" s="74" customFormat="1" ht="12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</row>
    <row r="689" spans="1:11" s="74" customFormat="1" ht="12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</row>
    <row r="690" spans="1:11" s="74" customFormat="1" ht="12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</row>
    <row r="691" spans="1:11" s="74" customFormat="1" ht="12.7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</row>
    <row r="692" spans="1:11" s="74" customFormat="1" ht="12.7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</row>
    <row r="693" spans="1:11" s="74" customFormat="1" ht="12.7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</row>
    <row r="694" spans="1:11" s="74" customFormat="1" ht="12.7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</row>
    <row r="695" spans="1:11" s="74" customFormat="1" ht="12.7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</row>
    <row r="696" spans="1:11" s="74" customFormat="1" ht="12.7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</row>
    <row r="697" spans="1:11" s="74" customFormat="1" ht="12.7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</row>
    <row r="698" spans="1:11" s="74" customFormat="1" ht="12.7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</row>
    <row r="699" spans="1:11" s="74" customFormat="1" ht="12.7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</row>
    <row r="700" spans="1:11" s="74" customFormat="1" ht="12.7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</row>
    <row r="701" spans="1:11" s="74" customFormat="1" ht="12.7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</row>
    <row r="702" spans="1:11" s="74" customFormat="1" ht="12.7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</row>
    <row r="703" spans="1:11" s="74" customFormat="1" ht="12.7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</row>
    <row r="704" spans="1:11" s="74" customFormat="1" ht="12.7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</row>
    <row r="705" spans="1:11" s="74" customFormat="1" ht="12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</row>
    <row r="706" spans="1:11" s="74" customFormat="1" ht="12.7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</row>
    <row r="707" spans="1:11" s="74" customFormat="1" ht="12.7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</row>
    <row r="708" spans="1:11" s="74" customFormat="1" ht="12.7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</row>
    <row r="709" spans="1:11" s="74" customFormat="1" ht="12.7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</row>
    <row r="710" spans="1:11" s="74" customFormat="1" ht="12.7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</row>
    <row r="711" spans="1:11" s="74" customFormat="1" ht="12.7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</row>
    <row r="712" spans="1:11" s="74" customFormat="1" ht="12.7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</row>
    <row r="713" spans="1:11" s="74" customFormat="1" ht="12.7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</row>
    <row r="714" spans="1:11" s="74" customFormat="1" ht="12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</row>
    <row r="715" spans="1:11" s="74" customFormat="1" ht="12.7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</row>
    <row r="716" spans="1:11" s="74" customFormat="1" ht="12.7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</row>
    <row r="717" spans="1:11" s="74" customFormat="1" ht="12.7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</row>
    <row r="718" spans="1:11" s="74" customFormat="1" ht="12.7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</row>
    <row r="719" spans="1:11" s="74" customFormat="1" ht="12.7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</row>
    <row r="720" spans="1:11" s="74" customFormat="1" ht="12.7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</row>
    <row r="721" spans="1:11" s="74" customFormat="1" ht="12.7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</row>
    <row r="722" spans="1:11" s="74" customFormat="1" ht="12.7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</row>
    <row r="723" spans="1:11" s="74" customFormat="1" ht="12.7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</row>
    <row r="724" spans="1:11" s="74" customFormat="1" ht="12.7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</row>
    <row r="725" spans="1:11" s="74" customFormat="1" ht="12.7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</row>
    <row r="726" spans="1:11" s="74" customFormat="1" ht="12.7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</row>
  </sheetData>
  <sheetProtection/>
  <hyperlinks>
    <hyperlink ref="J27" r:id="rId1" display="simon@lws.uk.com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4"/>
  <headerFooter alignWithMargins="0">
    <oddHeader>&amp;C&amp;A&amp;R&amp;F</oddHeader>
    <oddFooter>&amp;Cflow loss calculation&amp;RPage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4" sqref="O4"/>
    </sheetView>
  </sheetViews>
  <sheetFormatPr defaultColWidth="9.33203125" defaultRowHeight="12.75"/>
  <cols>
    <col min="1" max="1" width="2.5" style="21" customWidth="1"/>
    <col min="2" max="2" width="5.16015625" style="7" customWidth="1"/>
    <col min="3" max="3" width="15.5" style="7" customWidth="1"/>
    <col min="4" max="4" width="6.5" style="9" customWidth="1"/>
    <col min="5" max="5" width="9.16015625" style="7" customWidth="1"/>
    <col min="6" max="6" width="11.33203125" style="7" customWidth="1"/>
    <col min="7" max="7" width="11.5" style="7" customWidth="1"/>
    <col min="8" max="8" width="2.16015625" style="7" customWidth="1"/>
    <col min="9" max="9" width="5.5" style="7" customWidth="1"/>
    <col min="10" max="10" width="15" style="7" customWidth="1"/>
    <col min="11" max="11" width="6.83203125" style="7" customWidth="1"/>
    <col min="12" max="12" width="8.33203125" style="7" customWidth="1"/>
    <col min="13" max="13" width="11" style="7" customWidth="1"/>
    <col min="14" max="14" width="12" style="7" customWidth="1"/>
    <col min="15" max="15" width="9.33203125" style="21" customWidth="1"/>
    <col min="16" max="16384" width="9.33203125" style="7" customWidth="1"/>
  </cols>
  <sheetData>
    <row r="1" s="21" customFormat="1" ht="11.25">
      <c r="D1" s="24"/>
    </row>
    <row r="2" spans="2:14" ht="30.75" thickBot="1">
      <c r="B2" s="115" t="s">
        <v>19</v>
      </c>
      <c r="C2" s="115"/>
      <c r="D2" s="116"/>
      <c r="E2" s="115"/>
      <c r="F2" s="115"/>
      <c r="G2" s="115"/>
      <c r="H2" s="117"/>
      <c r="I2" s="115" t="s">
        <v>20</v>
      </c>
      <c r="J2" s="118"/>
      <c r="K2" s="118"/>
      <c r="L2" s="118"/>
      <c r="M2" s="118"/>
      <c r="N2" s="118"/>
    </row>
    <row r="3" spans="1:15" s="33" customFormat="1" ht="20.25" customHeight="1">
      <c r="A3" s="25"/>
      <c r="B3" s="42" t="s">
        <v>21</v>
      </c>
      <c r="C3" s="43" t="s">
        <v>22</v>
      </c>
      <c r="D3" s="44" t="s">
        <v>23</v>
      </c>
      <c r="E3" s="45" t="s">
        <v>24</v>
      </c>
      <c r="F3" s="46" t="s">
        <v>25</v>
      </c>
      <c r="G3" s="47" t="s">
        <v>26</v>
      </c>
      <c r="H3" s="32"/>
      <c r="I3" s="42" t="s">
        <v>21</v>
      </c>
      <c r="J3" s="43" t="s">
        <v>22</v>
      </c>
      <c r="K3" s="44" t="s">
        <v>23</v>
      </c>
      <c r="L3" s="45" t="s">
        <v>24</v>
      </c>
      <c r="M3" s="46" t="s">
        <v>25</v>
      </c>
      <c r="N3" s="47" t="s">
        <v>26</v>
      </c>
      <c r="O3" s="25"/>
    </row>
    <row r="4" spans="2:14" ht="11.25">
      <c r="B4" s="10">
        <v>315</v>
      </c>
      <c r="C4" s="7" t="s">
        <v>27</v>
      </c>
      <c r="D4" s="8">
        <v>10</v>
      </c>
      <c r="E4" s="6">
        <v>257.6</v>
      </c>
      <c r="F4" s="7">
        <v>136</v>
      </c>
      <c r="G4" s="11">
        <v>120</v>
      </c>
      <c r="H4" s="21"/>
      <c r="I4" s="10">
        <v>315</v>
      </c>
      <c r="J4" s="7" t="s">
        <v>28</v>
      </c>
      <c r="K4" s="15">
        <v>16</v>
      </c>
      <c r="L4" s="6">
        <v>257.6</v>
      </c>
      <c r="M4" s="7">
        <v>136</v>
      </c>
      <c r="N4" s="11">
        <v>120</v>
      </c>
    </row>
    <row r="5" spans="2:14" ht="11.25">
      <c r="B5" s="10">
        <v>250</v>
      </c>
      <c r="C5" s="7" t="s">
        <v>27</v>
      </c>
      <c r="D5" s="8">
        <v>10</v>
      </c>
      <c r="E5" s="6">
        <v>204.4</v>
      </c>
      <c r="F5" s="7">
        <v>136</v>
      </c>
      <c r="G5" s="11">
        <v>120</v>
      </c>
      <c r="H5" s="21"/>
      <c r="I5" s="10">
        <v>250</v>
      </c>
      <c r="J5" s="7" t="s">
        <v>28</v>
      </c>
      <c r="K5" s="15">
        <v>16</v>
      </c>
      <c r="L5" s="6">
        <v>204.4</v>
      </c>
      <c r="M5" s="7">
        <v>136</v>
      </c>
      <c r="N5" s="11">
        <v>120</v>
      </c>
    </row>
    <row r="6" spans="2:14" ht="11.25">
      <c r="B6" s="10">
        <v>225</v>
      </c>
      <c r="C6" s="7" t="s">
        <v>27</v>
      </c>
      <c r="D6" s="8">
        <v>10</v>
      </c>
      <c r="E6" s="6">
        <v>184</v>
      </c>
      <c r="F6" s="7">
        <v>136</v>
      </c>
      <c r="G6" s="11">
        <v>120</v>
      </c>
      <c r="H6" s="21"/>
      <c r="I6" s="10">
        <v>225</v>
      </c>
      <c r="J6" s="7" t="s">
        <v>28</v>
      </c>
      <c r="K6" s="15">
        <v>16</v>
      </c>
      <c r="L6" s="6">
        <v>184</v>
      </c>
      <c r="M6" s="7">
        <v>136</v>
      </c>
      <c r="N6" s="11">
        <v>120</v>
      </c>
    </row>
    <row r="7" spans="2:14" ht="11.25">
      <c r="B7" s="10">
        <v>180</v>
      </c>
      <c r="C7" s="7" t="s">
        <v>27</v>
      </c>
      <c r="D7" s="8">
        <v>10</v>
      </c>
      <c r="E7" s="6">
        <v>147.2</v>
      </c>
      <c r="F7" s="7">
        <v>136</v>
      </c>
      <c r="G7" s="11">
        <v>120</v>
      </c>
      <c r="H7" s="21"/>
      <c r="I7" s="10">
        <v>180</v>
      </c>
      <c r="J7" s="7" t="s">
        <v>28</v>
      </c>
      <c r="K7" s="15">
        <v>16</v>
      </c>
      <c r="L7" s="6">
        <v>147.2</v>
      </c>
      <c r="M7" s="7">
        <v>136</v>
      </c>
      <c r="N7" s="11">
        <v>120</v>
      </c>
    </row>
    <row r="8" spans="2:14" ht="11.25">
      <c r="B8" s="10">
        <v>160</v>
      </c>
      <c r="C8" s="7" t="s">
        <v>27</v>
      </c>
      <c r="D8" s="8">
        <v>10</v>
      </c>
      <c r="E8" s="6">
        <v>130.8</v>
      </c>
      <c r="F8" s="7">
        <v>136</v>
      </c>
      <c r="G8" s="11">
        <v>120</v>
      </c>
      <c r="H8" s="21"/>
      <c r="I8" s="10">
        <v>160</v>
      </c>
      <c r="J8" s="7" t="s">
        <v>28</v>
      </c>
      <c r="K8" s="15">
        <v>16</v>
      </c>
      <c r="L8" s="6">
        <v>130.8</v>
      </c>
      <c r="M8" s="7">
        <v>136</v>
      </c>
      <c r="N8" s="11">
        <v>120</v>
      </c>
    </row>
    <row r="9" spans="2:14" ht="11.25">
      <c r="B9" s="10">
        <v>125</v>
      </c>
      <c r="C9" s="7" t="s">
        <v>27</v>
      </c>
      <c r="D9" s="8">
        <v>10</v>
      </c>
      <c r="E9" s="6">
        <v>102.2</v>
      </c>
      <c r="F9" s="7">
        <v>136</v>
      </c>
      <c r="G9" s="11">
        <v>120</v>
      </c>
      <c r="H9" s="21"/>
      <c r="I9" s="10">
        <v>125</v>
      </c>
      <c r="J9" s="7" t="s">
        <v>28</v>
      </c>
      <c r="K9" s="15">
        <v>16</v>
      </c>
      <c r="L9" s="6">
        <v>102.2</v>
      </c>
      <c r="M9" s="7">
        <v>136</v>
      </c>
      <c r="N9" s="11">
        <v>120</v>
      </c>
    </row>
    <row r="10" spans="2:14" ht="11.25">
      <c r="B10" s="10">
        <v>110</v>
      </c>
      <c r="C10" s="7" t="s">
        <v>27</v>
      </c>
      <c r="D10" s="9">
        <v>10</v>
      </c>
      <c r="E10" s="7">
        <v>90</v>
      </c>
      <c r="F10" s="7">
        <v>136</v>
      </c>
      <c r="G10" s="11">
        <v>120</v>
      </c>
      <c r="H10" s="21"/>
      <c r="I10" s="10">
        <v>90</v>
      </c>
      <c r="J10" s="7" t="s">
        <v>28</v>
      </c>
      <c r="K10" s="15">
        <v>16</v>
      </c>
      <c r="L10" s="6">
        <v>73.6</v>
      </c>
      <c r="M10" s="7">
        <v>136</v>
      </c>
      <c r="N10" s="11">
        <v>120</v>
      </c>
    </row>
    <row r="11" spans="2:14" ht="11.25">
      <c r="B11" s="10">
        <v>90</v>
      </c>
      <c r="C11" s="7" t="s">
        <v>27</v>
      </c>
      <c r="D11" s="8">
        <v>10</v>
      </c>
      <c r="E11" s="6">
        <v>73.6</v>
      </c>
      <c r="F11" s="7">
        <v>136</v>
      </c>
      <c r="G11" s="11">
        <v>120</v>
      </c>
      <c r="H11" s="21"/>
      <c r="I11" s="10">
        <v>315</v>
      </c>
      <c r="J11" s="7" t="s">
        <v>29</v>
      </c>
      <c r="K11" s="9">
        <v>10</v>
      </c>
      <c r="L11" s="7">
        <v>279.2</v>
      </c>
      <c r="M11" s="7">
        <v>136</v>
      </c>
      <c r="N11" s="11">
        <v>120</v>
      </c>
    </row>
    <row r="12" spans="2:14" ht="11.25">
      <c r="B12" s="10">
        <v>75</v>
      </c>
      <c r="C12" s="7" t="s">
        <v>27</v>
      </c>
      <c r="D12" s="8">
        <v>10</v>
      </c>
      <c r="E12" s="6">
        <v>61.2</v>
      </c>
      <c r="F12" s="7">
        <v>136</v>
      </c>
      <c r="G12" s="11">
        <v>120</v>
      </c>
      <c r="H12" s="21"/>
      <c r="I12" s="10">
        <v>280</v>
      </c>
      <c r="J12" s="7" t="s">
        <v>29</v>
      </c>
      <c r="K12" s="9">
        <v>10</v>
      </c>
      <c r="L12" s="7">
        <v>248.2</v>
      </c>
      <c r="M12" s="7">
        <v>136</v>
      </c>
      <c r="N12" s="11">
        <v>120</v>
      </c>
    </row>
    <row r="13" spans="2:14" ht="11.25">
      <c r="B13" s="10">
        <v>63</v>
      </c>
      <c r="C13" s="7" t="s">
        <v>27</v>
      </c>
      <c r="D13" s="8">
        <v>12</v>
      </c>
      <c r="E13" s="6">
        <v>51.4</v>
      </c>
      <c r="F13" s="7">
        <v>136</v>
      </c>
      <c r="G13" s="11">
        <v>120</v>
      </c>
      <c r="H13" s="21"/>
      <c r="I13" s="10">
        <v>250</v>
      </c>
      <c r="J13" s="7" t="s">
        <v>29</v>
      </c>
      <c r="K13" s="9">
        <v>10</v>
      </c>
      <c r="L13" s="7">
        <v>221.6</v>
      </c>
      <c r="M13" s="7">
        <v>136</v>
      </c>
      <c r="N13" s="11">
        <v>120</v>
      </c>
    </row>
    <row r="14" spans="2:14" ht="11.25">
      <c r="B14" s="10">
        <v>50</v>
      </c>
      <c r="C14" s="7" t="s">
        <v>27</v>
      </c>
      <c r="D14" s="8">
        <v>12</v>
      </c>
      <c r="E14" s="6">
        <v>40.8</v>
      </c>
      <c r="F14" s="7">
        <v>136</v>
      </c>
      <c r="G14" s="11">
        <v>120</v>
      </c>
      <c r="H14" s="21"/>
      <c r="I14" s="10">
        <v>225</v>
      </c>
      <c r="J14" s="7" t="s">
        <v>29</v>
      </c>
      <c r="K14" s="9">
        <v>10</v>
      </c>
      <c r="L14" s="7">
        <v>199.4</v>
      </c>
      <c r="M14" s="7">
        <v>136</v>
      </c>
      <c r="N14" s="11">
        <v>120</v>
      </c>
    </row>
    <row r="15" spans="2:14" ht="11.25">
      <c r="B15" s="10">
        <v>32</v>
      </c>
      <c r="C15" s="7" t="s">
        <v>27</v>
      </c>
      <c r="D15" s="8">
        <v>12</v>
      </c>
      <c r="E15" s="6">
        <v>26</v>
      </c>
      <c r="F15" s="7">
        <v>136</v>
      </c>
      <c r="G15" s="11">
        <v>120</v>
      </c>
      <c r="H15" s="21"/>
      <c r="I15" s="10">
        <v>180</v>
      </c>
      <c r="J15" s="7" t="s">
        <v>29</v>
      </c>
      <c r="K15" s="9">
        <v>10</v>
      </c>
      <c r="L15" s="7">
        <v>159.6</v>
      </c>
      <c r="M15" s="7">
        <v>136</v>
      </c>
      <c r="N15" s="11">
        <v>120</v>
      </c>
    </row>
    <row r="16" spans="2:14" ht="11.25">
      <c r="B16" s="10">
        <v>25</v>
      </c>
      <c r="C16" s="7" t="s">
        <v>27</v>
      </c>
      <c r="D16" s="8">
        <v>12</v>
      </c>
      <c r="E16" s="6">
        <v>20.4</v>
      </c>
      <c r="F16" s="7">
        <v>136</v>
      </c>
      <c r="G16" s="11">
        <v>120</v>
      </c>
      <c r="H16" s="21"/>
      <c r="I16" s="10">
        <v>125</v>
      </c>
      <c r="J16" s="7" t="s">
        <v>29</v>
      </c>
      <c r="K16" s="9">
        <v>10</v>
      </c>
      <c r="L16" s="7">
        <v>110.8</v>
      </c>
      <c r="M16" s="7">
        <v>136</v>
      </c>
      <c r="N16" s="11">
        <v>120</v>
      </c>
    </row>
    <row r="17" spans="2:14" ht="12" thickBot="1">
      <c r="B17" s="16">
        <v>20</v>
      </c>
      <c r="C17" s="13" t="s">
        <v>27</v>
      </c>
      <c r="D17" s="40">
        <v>12</v>
      </c>
      <c r="E17" s="12">
        <v>16</v>
      </c>
      <c r="F17" s="13">
        <v>136</v>
      </c>
      <c r="G17" s="14">
        <v>120</v>
      </c>
      <c r="H17" s="21"/>
      <c r="I17" s="16">
        <v>90</v>
      </c>
      <c r="J17" s="13" t="s">
        <v>29</v>
      </c>
      <c r="K17" s="17">
        <v>10</v>
      </c>
      <c r="L17" s="13">
        <v>79.8</v>
      </c>
      <c r="M17" s="13">
        <v>136</v>
      </c>
      <c r="N17" s="14">
        <v>120</v>
      </c>
    </row>
    <row r="18" spans="2:14" ht="12.75">
      <c r="B18" s="22"/>
      <c r="C18" s="22"/>
      <c r="D18" s="22"/>
      <c r="E18" s="23"/>
      <c r="F18" s="21"/>
      <c r="G18" s="21"/>
      <c r="H18" s="21"/>
      <c r="I18" s="21"/>
      <c r="J18" s="21"/>
      <c r="K18" s="21"/>
      <c r="L18" s="21"/>
      <c r="M18" s="21"/>
      <c r="N18" s="21"/>
    </row>
    <row r="19" spans="2:14" ht="12.75">
      <c r="B19" s="22"/>
      <c r="C19" s="22"/>
      <c r="D19" s="22"/>
      <c r="E19" s="23"/>
      <c r="F19" s="21"/>
      <c r="G19" s="21"/>
      <c r="H19" s="21"/>
      <c r="I19" s="21"/>
      <c r="J19" s="21"/>
      <c r="K19" s="21"/>
      <c r="L19" s="21"/>
      <c r="M19" s="21"/>
      <c r="N19" s="21"/>
    </row>
    <row r="20" spans="2:14" ht="12.75">
      <c r="B20" s="22"/>
      <c r="C20" s="22"/>
      <c r="D20" s="22"/>
      <c r="E20" s="23"/>
      <c r="F20" s="21"/>
      <c r="G20" s="21"/>
      <c r="H20" s="21"/>
      <c r="I20" s="21"/>
      <c r="J20" s="21"/>
      <c r="K20" s="21"/>
      <c r="L20" s="21"/>
      <c r="M20" s="21"/>
      <c r="N20" s="21"/>
    </row>
    <row r="21" spans="2:14" ht="12.75">
      <c r="B21" s="22"/>
      <c r="C21" s="22"/>
      <c r="D21" s="22"/>
      <c r="E21" s="23"/>
      <c r="F21" s="21"/>
      <c r="G21" s="21"/>
      <c r="H21" s="21"/>
      <c r="I21" s="21"/>
      <c r="J21" s="21"/>
      <c r="K21" s="21"/>
      <c r="L21" s="21"/>
      <c r="M21" s="21"/>
      <c r="N21" s="21"/>
    </row>
    <row r="22" spans="2:14" ht="12.75"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ht="12.75">
      <c r="B23" s="22"/>
      <c r="C23" s="22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2.75" customHeight="1">
      <c r="B24" s="73" t="s">
        <v>30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2:14" ht="12.75">
      <c r="B25" s="22"/>
      <c r="C25" s="22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ht="11.25">
      <c r="D31" s="8" t="s">
        <v>31</v>
      </c>
    </row>
    <row r="32" ht="11.25">
      <c r="D32" s="8" t="s">
        <v>31</v>
      </c>
    </row>
    <row r="33" ht="11.25">
      <c r="D33" s="8" t="s">
        <v>31</v>
      </c>
    </row>
    <row r="34" ht="11.25">
      <c r="D34" s="8" t="s">
        <v>31</v>
      </c>
    </row>
    <row r="35" ht="11.25">
      <c r="D35" s="8" t="s">
        <v>31</v>
      </c>
    </row>
    <row r="36" ht="11.25">
      <c r="D36" s="8" t="s">
        <v>31</v>
      </c>
    </row>
  </sheetData>
  <sheetProtection/>
  <printOptions gridLines="1"/>
  <pageMargins left="0.75" right="0.75" top="1" bottom="1" header="0.5" footer="0.5"/>
  <pageSetup horizontalDpi="300" verticalDpi="300" orientation="landscape" paperSize="9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J11" sqref="J11"/>
    </sheetView>
  </sheetViews>
  <sheetFormatPr defaultColWidth="9.33203125" defaultRowHeight="12.75"/>
  <cols>
    <col min="1" max="1" width="2.5" style="21" customWidth="1"/>
    <col min="2" max="2" width="5.16015625" style="7" customWidth="1"/>
    <col min="3" max="3" width="11.5" style="7" customWidth="1"/>
    <col min="4" max="4" width="10.66015625" style="9" customWidth="1"/>
    <col min="5" max="5" width="9.16015625" style="7" customWidth="1"/>
    <col min="6" max="6" width="11.33203125" style="7" customWidth="1"/>
    <col min="7" max="7" width="11.5" style="7" customWidth="1"/>
    <col min="8" max="8" width="2.16015625" style="7" customWidth="1"/>
    <col min="9" max="9" width="9.33203125" style="7" customWidth="1"/>
    <col min="10" max="10" width="10.66015625" style="7" customWidth="1"/>
    <col min="11" max="11" width="10.33203125" style="7" customWidth="1"/>
    <col min="12" max="12" width="7" style="7" customWidth="1"/>
    <col min="13" max="13" width="11" style="7" customWidth="1"/>
    <col min="14" max="14" width="12" style="7" customWidth="1"/>
    <col min="15" max="15" width="9.33203125" style="21" customWidth="1"/>
    <col min="16" max="16384" width="9.33203125" style="7" customWidth="1"/>
  </cols>
  <sheetData>
    <row r="1" s="21" customFormat="1" ht="11.25">
      <c r="D1" s="24"/>
    </row>
    <row r="2" spans="1:15" s="39" customFormat="1" ht="24" customHeight="1" thickBot="1">
      <c r="A2" s="37"/>
      <c r="B2" s="36" t="s">
        <v>32</v>
      </c>
      <c r="C2" s="36"/>
      <c r="D2" s="38"/>
      <c r="E2" s="36"/>
      <c r="F2" s="36"/>
      <c r="G2" s="36"/>
      <c r="H2" s="37"/>
      <c r="I2" s="36" t="s">
        <v>33</v>
      </c>
      <c r="J2" s="36"/>
      <c r="K2" s="36"/>
      <c r="L2" s="36"/>
      <c r="M2" s="36"/>
      <c r="N2" s="36"/>
      <c r="O2" s="37"/>
    </row>
    <row r="3" spans="1:15" s="33" customFormat="1" ht="20.25" customHeight="1">
      <c r="A3" s="25"/>
      <c r="B3" s="42" t="s">
        <v>21</v>
      </c>
      <c r="C3" s="43" t="s">
        <v>22</v>
      </c>
      <c r="D3" s="44" t="s">
        <v>23</v>
      </c>
      <c r="E3" s="45" t="s">
        <v>24</v>
      </c>
      <c r="F3" s="46" t="s">
        <v>25</v>
      </c>
      <c r="G3" s="47" t="s">
        <v>26</v>
      </c>
      <c r="H3" s="32"/>
      <c r="I3" s="42" t="s">
        <v>21</v>
      </c>
      <c r="J3" s="43" t="s">
        <v>22</v>
      </c>
      <c r="K3" s="44" t="s">
        <v>23</v>
      </c>
      <c r="L3" s="45" t="s">
        <v>24</v>
      </c>
      <c r="M3" s="46" t="s">
        <v>25</v>
      </c>
      <c r="N3" s="47" t="s">
        <v>26</v>
      </c>
      <c r="O3" s="25"/>
    </row>
    <row r="4" spans="2:14" ht="11.25">
      <c r="B4" s="10">
        <v>12</v>
      </c>
      <c r="C4" s="7" t="s">
        <v>34</v>
      </c>
      <c r="D4" s="8">
        <v>9</v>
      </c>
      <c r="E4" s="6">
        <v>298.1</v>
      </c>
      <c r="F4" s="7">
        <v>126</v>
      </c>
      <c r="G4" s="11">
        <v>108</v>
      </c>
      <c r="H4" s="21"/>
      <c r="I4" s="10">
        <v>12</v>
      </c>
      <c r="J4" s="7" t="s">
        <v>34</v>
      </c>
      <c r="K4" s="15">
        <v>12</v>
      </c>
      <c r="L4" s="7">
        <v>289.9</v>
      </c>
      <c r="M4" s="7">
        <v>126</v>
      </c>
      <c r="N4" s="11">
        <v>108</v>
      </c>
    </row>
    <row r="5" spans="2:14" ht="11.25">
      <c r="B5" s="10">
        <v>10</v>
      </c>
      <c r="C5" s="7" t="s">
        <v>34</v>
      </c>
      <c r="D5" s="8">
        <v>9</v>
      </c>
      <c r="E5" s="6">
        <v>251.2</v>
      </c>
      <c r="F5" s="7">
        <v>126</v>
      </c>
      <c r="G5" s="11">
        <v>108</v>
      </c>
      <c r="H5" s="21"/>
      <c r="I5" s="10">
        <v>10</v>
      </c>
      <c r="J5" s="7" t="s">
        <v>34</v>
      </c>
      <c r="K5" s="15">
        <v>12</v>
      </c>
      <c r="L5" s="7">
        <v>244.4</v>
      </c>
      <c r="M5" s="7">
        <v>126</v>
      </c>
      <c r="N5" s="11">
        <v>108</v>
      </c>
    </row>
    <row r="6" spans="2:14" ht="11.25">
      <c r="B6" s="10">
        <v>8</v>
      </c>
      <c r="C6" s="7" t="s">
        <v>34</v>
      </c>
      <c r="D6" s="8">
        <v>9</v>
      </c>
      <c r="E6" s="6">
        <v>201.5</v>
      </c>
      <c r="F6" s="7">
        <v>126</v>
      </c>
      <c r="G6" s="11">
        <v>108</v>
      </c>
      <c r="H6" s="21"/>
      <c r="I6" s="10">
        <v>8</v>
      </c>
      <c r="J6" s="7" t="s">
        <v>34</v>
      </c>
      <c r="K6" s="15">
        <v>12</v>
      </c>
      <c r="L6" s="7">
        <v>195.9</v>
      </c>
      <c r="M6" s="7">
        <v>126</v>
      </c>
      <c r="N6" s="11">
        <v>108</v>
      </c>
    </row>
    <row r="7" spans="2:14" ht="11.25">
      <c r="B7" s="10">
        <v>6</v>
      </c>
      <c r="C7" s="7" t="s">
        <v>34</v>
      </c>
      <c r="D7" s="8">
        <v>9</v>
      </c>
      <c r="E7" s="6">
        <v>153.3</v>
      </c>
      <c r="F7" s="7">
        <v>126</v>
      </c>
      <c r="G7" s="11">
        <v>108</v>
      </c>
      <c r="H7" s="21"/>
      <c r="I7" s="10">
        <v>6</v>
      </c>
      <c r="J7" s="7" t="s">
        <v>34</v>
      </c>
      <c r="K7" s="15">
        <v>12</v>
      </c>
      <c r="L7" s="7">
        <v>147.9</v>
      </c>
      <c r="M7" s="7">
        <v>126</v>
      </c>
      <c r="N7" s="11">
        <v>108</v>
      </c>
    </row>
    <row r="8" spans="2:14" ht="11.25">
      <c r="B8" s="10">
        <v>4</v>
      </c>
      <c r="C8" s="7" t="s">
        <v>34</v>
      </c>
      <c r="D8" s="8">
        <v>9</v>
      </c>
      <c r="E8" s="6">
        <v>103.9</v>
      </c>
      <c r="F8" s="7">
        <v>126</v>
      </c>
      <c r="G8" s="11">
        <v>108</v>
      </c>
      <c r="H8" s="21"/>
      <c r="I8" s="10">
        <v>4</v>
      </c>
      <c r="J8" s="7" t="s">
        <v>34</v>
      </c>
      <c r="K8" s="15">
        <v>12</v>
      </c>
      <c r="L8" s="7">
        <v>100.3</v>
      </c>
      <c r="M8" s="7">
        <v>126</v>
      </c>
      <c r="N8" s="11">
        <v>108</v>
      </c>
    </row>
    <row r="9" spans="2:14" ht="11.25">
      <c r="B9" s="10">
        <v>3</v>
      </c>
      <c r="C9" s="7" t="s">
        <v>34</v>
      </c>
      <c r="D9" s="8">
        <v>9</v>
      </c>
      <c r="E9" s="6">
        <v>80.7</v>
      </c>
      <c r="F9" s="7">
        <v>126</v>
      </c>
      <c r="G9" s="11">
        <v>108</v>
      </c>
      <c r="H9" s="21"/>
      <c r="I9" s="10">
        <v>3</v>
      </c>
      <c r="J9" s="7" t="s">
        <v>34</v>
      </c>
      <c r="K9" s="15">
        <v>12</v>
      </c>
      <c r="L9" s="7">
        <v>78.1</v>
      </c>
      <c r="M9" s="7">
        <v>126</v>
      </c>
      <c r="N9" s="11">
        <v>108</v>
      </c>
    </row>
    <row r="10" spans="2:14" ht="11.25">
      <c r="B10" s="10">
        <v>2</v>
      </c>
      <c r="C10" s="7" t="s">
        <v>34</v>
      </c>
      <c r="D10" s="8">
        <v>9</v>
      </c>
      <c r="E10" s="6">
        <v>54.3</v>
      </c>
      <c r="F10" s="7">
        <v>126</v>
      </c>
      <c r="G10" s="11">
        <v>108</v>
      </c>
      <c r="H10" s="21"/>
      <c r="I10" s="10">
        <v>2</v>
      </c>
      <c r="J10" s="7" t="s">
        <v>34</v>
      </c>
      <c r="K10" s="15">
        <v>12</v>
      </c>
      <c r="L10" s="7">
        <v>52.9</v>
      </c>
      <c r="M10" s="7">
        <v>126</v>
      </c>
      <c r="N10" s="11">
        <v>108</v>
      </c>
    </row>
    <row r="11" spans="2:14" ht="11.25">
      <c r="B11" s="10" t="s">
        <v>35</v>
      </c>
      <c r="C11" s="7" t="s">
        <v>34</v>
      </c>
      <c r="D11" s="8">
        <v>9</v>
      </c>
      <c r="E11" s="6"/>
      <c r="F11" s="7">
        <v>126</v>
      </c>
      <c r="G11" s="11">
        <v>108</v>
      </c>
      <c r="H11" s="21"/>
      <c r="I11" s="10" t="s">
        <v>35</v>
      </c>
      <c r="J11" s="7" t="s">
        <v>34</v>
      </c>
      <c r="K11" s="15">
        <v>12</v>
      </c>
      <c r="L11" s="7">
        <v>42.5</v>
      </c>
      <c r="M11" s="7">
        <v>126</v>
      </c>
      <c r="N11" s="11">
        <v>108</v>
      </c>
    </row>
    <row r="12" spans="2:14" ht="11.25">
      <c r="B12" s="10" t="s">
        <v>36</v>
      </c>
      <c r="C12" s="7" t="s">
        <v>34</v>
      </c>
      <c r="D12" s="8">
        <v>9</v>
      </c>
      <c r="E12" s="6"/>
      <c r="F12" s="7">
        <v>126</v>
      </c>
      <c r="G12" s="11">
        <v>108</v>
      </c>
      <c r="H12" s="21"/>
      <c r="I12" s="10" t="s">
        <v>36</v>
      </c>
      <c r="J12" s="7" t="s">
        <v>34</v>
      </c>
      <c r="K12" s="15">
        <v>12</v>
      </c>
      <c r="L12" s="7">
        <v>37</v>
      </c>
      <c r="M12" s="7">
        <v>126</v>
      </c>
      <c r="N12" s="11">
        <v>108</v>
      </c>
    </row>
    <row r="13" spans="2:14" ht="12" thickBot="1">
      <c r="B13" s="16">
        <v>1</v>
      </c>
      <c r="C13" s="13" t="s">
        <v>34</v>
      </c>
      <c r="D13" s="40">
        <v>9</v>
      </c>
      <c r="E13" s="12"/>
      <c r="F13" s="13">
        <v>126</v>
      </c>
      <c r="G13" s="14">
        <v>108</v>
      </c>
      <c r="H13" s="21"/>
      <c r="I13" s="16">
        <v>1</v>
      </c>
      <c r="J13" s="13" t="s">
        <v>34</v>
      </c>
      <c r="K13" s="48">
        <v>12</v>
      </c>
      <c r="L13" s="13"/>
      <c r="M13" s="13">
        <v>126</v>
      </c>
      <c r="N13" s="14">
        <v>108</v>
      </c>
    </row>
    <row r="14" spans="2:14" ht="12.75">
      <c r="B14" s="22"/>
      <c r="C14" s="22"/>
      <c r="D14" s="22"/>
      <c r="E14" s="23"/>
      <c r="F14" s="21"/>
      <c r="G14" s="21"/>
      <c r="H14" s="21"/>
      <c r="I14" s="21"/>
      <c r="J14" s="21"/>
      <c r="K14" s="21"/>
      <c r="L14" s="21"/>
      <c r="M14" s="21"/>
      <c r="N14" s="21"/>
    </row>
    <row r="15" spans="1:15" s="39" customFormat="1" ht="27" thickBot="1">
      <c r="A15" s="37"/>
      <c r="B15" s="36" t="s">
        <v>37</v>
      </c>
      <c r="C15" s="36"/>
      <c r="D15" s="38"/>
      <c r="E15" s="36"/>
      <c r="F15" s="36"/>
      <c r="G15" s="36"/>
      <c r="H15" s="37"/>
      <c r="I15" s="37"/>
      <c r="J15" s="37"/>
      <c r="K15" s="37"/>
      <c r="L15" s="37"/>
      <c r="M15" s="37"/>
      <c r="N15" s="37"/>
      <c r="O15" s="37"/>
    </row>
    <row r="16" spans="2:14" ht="21">
      <c r="B16" s="42" t="s">
        <v>21</v>
      </c>
      <c r="C16" s="43" t="s">
        <v>22</v>
      </c>
      <c r="D16" s="44" t="s">
        <v>23</v>
      </c>
      <c r="E16" s="45" t="s">
        <v>24</v>
      </c>
      <c r="F16" s="46" t="s">
        <v>25</v>
      </c>
      <c r="G16" s="47" t="s">
        <v>26</v>
      </c>
      <c r="H16" s="21"/>
      <c r="I16" s="21"/>
      <c r="J16" s="21"/>
      <c r="K16" s="21"/>
      <c r="L16" s="21"/>
      <c r="M16" s="21"/>
      <c r="N16" s="21"/>
    </row>
    <row r="17" spans="2:14" ht="11.25">
      <c r="B17" s="10">
        <v>4</v>
      </c>
      <c r="C17" s="7" t="s">
        <v>34</v>
      </c>
      <c r="D17" s="8">
        <v>15</v>
      </c>
      <c r="E17" s="6">
        <v>97.1</v>
      </c>
      <c r="F17" s="7">
        <v>126</v>
      </c>
      <c r="G17" s="11">
        <v>108</v>
      </c>
      <c r="H17" s="21"/>
      <c r="I17" s="21"/>
      <c r="J17" s="21"/>
      <c r="K17" s="21"/>
      <c r="L17" s="21"/>
      <c r="M17" s="21"/>
      <c r="N17" s="21"/>
    </row>
    <row r="18" spans="2:14" ht="11.25">
      <c r="B18" s="10">
        <v>3</v>
      </c>
      <c r="C18" s="7" t="s">
        <v>34</v>
      </c>
      <c r="D18" s="8">
        <v>15</v>
      </c>
      <c r="E18" s="6">
        <v>75.5</v>
      </c>
      <c r="F18" s="7">
        <v>126</v>
      </c>
      <c r="G18" s="11">
        <v>108</v>
      </c>
      <c r="H18" s="21"/>
      <c r="I18" s="21"/>
      <c r="J18" s="21"/>
      <c r="K18" s="21"/>
      <c r="L18" s="21"/>
      <c r="M18" s="21"/>
      <c r="N18" s="21"/>
    </row>
    <row r="19" spans="2:14" ht="11.25">
      <c r="B19" s="10">
        <v>2</v>
      </c>
      <c r="C19" s="7" t="s">
        <v>34</v>
      </c>
      <c r="D19" s="8">
        <v>15</v>
      </c>
      <c r="E19" s="6">
        <v>51.3</v>
      </c>
      <c r="F19" s="7">
        <v>126</v>
      </c>
      <c r="G19" s="11">
        <v>108</v>
      </c>
      <c r="H19" s="21"/>
      <c r="I19" s="21"/>
      <c r="J19" s="21"/>
      <c r="K19" s="21"/>
      <c r="L19" s="21"/>
      <c r="M19" s="21"/>
      <c r="N19" s="21"/>
    </row>
    <row r="20" spans="2:14" ht="11.25">
      <c r="B20" s="10" t="s">
        <v>35</v>
      </c>
      <c r="C20" s="7" t="s">
        <v>34</v>
      </c>
      <c r="D20" s="8">
        <v>15</v>
      </c>
      <c r="E20" s="6">
        <v>40.9</v>
      </c>
      <c r="F20" s="7">
        <v>126</v>
      </c>
      <c r="G20" s="11">
        <v>108</v>
      </c>
      <c r="H20" s="21"/>
      <c r="I20" s="21"/>
      <c r="J20" s="21"/>
      <c r="K20" s="21"/>
      <c r="L20" s="21"/>
      <c r="M20" s="21"/>
      <c r="N20" s="21"/>
    </row>
    <row r="21" spans="2:14" ht="11.25">
      <c r="B21" s="10" t="s">
        <v>36</v>
      </c>
      <c r="C21" s="7" t="s">
        <v>34</v>
      </c>
      <c r="D21" s="8">
        <v>15</v>
      </c>
      <c r="E21" s="6">
        <v>36</v>
      </c>
      <c r="F21" s="7">
        <v>126</v>
      </c>
      <c r="G21" s="11">
        <v>108</v>
      </c>
      <c r="H21" s="21"/>
      <c r="I21" s="21"/>
      <c r="J21" s="21"/>
      <c r="K21" s="21"/>
      <c r="L21" s="21"/>
      <c r="M21" s="21"/>
      <c r="N21" s="21"/>
    </row>
    <row r="22" spans="2:14" ht="12" thickBot="1">
      <c r="B22" s="34">
        <v>1</v>
      </c>
      <c r="C22" s="13" t="s">
        <v>34</v>
      </c>
      <c r="D22" s="40">
        <v>15</v>
      </c>
      <c r="E22" s="12">
        <v>28.6</v>
      </c>
      <c r="F22" s="13">
        <v>126</v>
      </c>
      <c r="G22" s="14">
        <v>108</v>
      </c>
      <c r="H22" s="21"/>
      <c r="I22" s="21"/>
      <c r="J22" s="21"/>
      <c r="K22" s="21"/>
      <c r="L22" s="21"/>
      <c r="M22" s="21"/>
      <c r="N22" s="21"/>
    </row>
    <row r="23" spans="2:14" ht="11.25">
      <c r="B23" s="21"/>
      <c r="C23" s="21"/>
      <c r="D23" s="35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1.25">
      <c r="B24" s="21"/>
      <c r="C24" s="21"/>
      <c r="D24" s="35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4" ht="11.25">
      <c r="B25" s="21"/>
      <c r="C25" s="21"/>
      <c r="D25" s="35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4" ht="11.25">
      <c r="B26" s="21"/>
      <c r="C26" s="21"/>
      <c r="D26" s="35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2:14" ht="11.25">
      <c r="B27" s="21"/>
      <c r="C27" s="21"/>
      <c r="D27" s="35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2:14" ht="11.25">
      <c r="B28" s="21"/>
      <c r="C28" s="21"/>
      <c r="D28" s="35"/>
      <c r="E28" s="21"/>
      <c r="F28" s="21"/>
      <c r="G28" s="21"/>
      <c r="H28" s="21"/>
      <c r="I28" s="21"/>
      <c r="J28" s="21"/>
      <c r="K28" s="21"/>
      <c r="L28" s="21"/>
      <c r="M28" s="21"/>
      <c r="N28" s="2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E9" sqref="E9"/>
    </sheetView>
  </sheetViews>
  <sheetFormatPr defaultColWidth="9.33203125" defaultRowHeight="12.75"/>
  <cols>
    <col min="1" max="1" width="5" style="21" customWidth="1"/>
    <col min="2" max="2" width="5.83203125" style="7" customWidth="1"/>
    <col min="3" max="3" width="11.5" style="7" customWidth="1"/>
    <col min="4" max="4" width="8.16015625" style="9" customWidth="1"/>
    <col min="5" max="5" width="9.16015625" style="7" customWidth="1"/>
    <col min="6" max="6" width="11.33203125" style="7" customWidth="1"/>
    <col min="7" max="7" width="11.5" style="7" customWidth="1"/>
    <col min="8" max="8" width="2.16015625" style="7" customWidth="1"/>
    <col min="9" max="9" width="6.33203125" style="7" customWidth="1"/>
    <col min="10" max="10" width="11.66015625" style="7" customWidth="1"/>
    <col min="11" max="11" width="7.66015625" style="7" customWidth="1"/>
    <col min="12" max="12" width="8.83203125" style="7" customWidth="1"/>
    <col min="13" max="13" width="11" style="7" customWidth="1"/>
    <col min="14" max="14" width="12" style="7" customWidth="1"/>
    <col min="15" max="15" width="9.33203125" style="21" customWidth="1"/>
    <col min="16" max="16384" width="9.33203125" style="7" customWidth="1"/>
  </cols>
  <sheetData>
    <row r="1" s="21" customFormat="1" ht="11.25">
      <c r="D1" s="24"/>
    </row>
    <row r="2" spans="2:14" ht="31.5" thickBot="1">
      <c r="B2" s="18" t="s">
        <v>38</v>
      </c>
      <c r="C2" s="18"/>
      <c r="D2" s="19"/>
      <c r="E2" s="18"/>
      <c r="F2" s="18"/>
      <c r="G2" s="18"/>
      <c r="H2" s="21"/>
      <c r="I2" s="18" t="s">
        <v>39</v>
      </c>
      <c r="J2" s="20"/>
      <c r="K2" s="20"/>
      <c r="L2" s="20"/>
      <c r="M2" s="20"/>
      <c r="N2" s="20"/>
    </row>
    <row r="3" spans="1:15" s="33" customFormat="1" ht="20.25" customHeight="1">
      <c r="A3" s="25"/>
      <c r="B3" s="42" t="s">
        <v>21</v>
      </c>
      <c r="C3" s="43" t="s">
        <v>22</v>
      </c>
      <c r="D3" s="44" t="s">
        <v>23</v>
      </c>
      <c r="E3" s="45" t="s">
        <v>24</v>
      </c>
      <c r="F3" s="46" t="s">
        <v>25</v>
      </c>
      <c r="G3" s="47" t="s">
        <v>26</v>
      </c>
      <c r="H3" s="32"/>
      <c r="I3" s="42" t="s">
        <v>21</v>
      </c>
      <c r="J3" s="43" t="s">
        <v>22</v>
      </c>
      <c r="K3" s="44" t="s">
        <v>23</v>
      </c>
      <c r="L3" s="45" t="s">
        <v>24</v>
      </c>
      <c r="M3" s="46" t="s">
        <v>25</v>
      </c>
      <c r="N3" s="47" t="s">
        <v>26</v>
      </c>
      <c r="O3" s="25"/>
    </row>
    <row r="4" spans="2:14" ht="11.25">
      <c r="B4" s="10">
        <v>10</v>
      </c>
      <c r="C4" s="7" t="s">
        <v>40</v>
      </c>
      <c r="D4" s="8"/>
      <c r="E4" s="6"/>
      <c r="F4" s="7">
        <v>126</v>
      </c>
      <c r="G4" s="11">
        <v>108</v>
      </c>
      <c r="H4" s="21"/>
      <c r="I4" s="10">
        <v>10</v>
      </c>
      <c r="J4" s="7" t="s">
        <v>41</v>
      </c>
      <c r="K4" s="15"/>
      <c r="M4" s="7">
        <v>126</v>
      </c>
      <c r="N4" s="11">
        <v>108</v>
      </c>
    </row>
    <row r="5" spans="2:14" ht="11.25">
      <c r="B5" s="10">
        <v>8</v>
      </c>
      <c r="C5" s="7" t="s">
        <v>40</v>
      </c>
      <c r="D5" s="8"/>
      <c r="E5" s="6"/>
      <c r="F5" s="7">
        <v>126</v>
      </c>
      <c r="G5" s="11">
        <v>108</v>
      </c>
      <c r="H5" s="21"/>
      <c r="I5" s="10">
        <v>8</v>
      </c>
      <c r="J5" s="7" t="s">
        <v>41</v>
      </c>
      <c r="K5" s="15"/>
      <c r="M5" s="7">
        <v>126</v>
      </c>
      <c r="N5" s="11">
        <v>108</v>
      </c>
    </row>
    <row r="6" spans="2:14" ht="11.25">
      <c r="B6" s="10">
        <v>6</v>
      </c>
      <c r="C6" s="7" t="s">
        <v>40</v>
      </c>
      <c r="D6" s="8">
        <v>17</v>
      </c>
      <c r="E6" s="6">
        <v>154.3</v>
      </c>
      <c r="F6" s="7">
        <v>126</v>
      </c>
      <c r="G6" s="11">
        <v>108</v>
      </c>
      <c r="H6" s="21"/>
      <c r="I6" s="10">
        <v>6</v>
      </c>
      <c r="J6" s="7" t="s">
        <v>41</v>
      </c>
      <c r="K6" s="15">
        <v>14</v>
      </c>
      <c r="L6" s="7">
        <v>155.1</v>
      </c>
      <c r="M6" s="7">
        <v>126</v>
      </c>
      <c r="N6" s="11">
        <v>108</v>
      </c>
    </row>
    <row r="7" spans="2:14" ht="11.25">
      <c r="B7" s="10">
        <v>5</v>
      </c>
      <c r="C7" s="7" t="s">
        <v>40</v>
      </c>
      <c r="D7" s="8">
        <v>21</v>
      </c>
      <c r="E7" s="6">
        <v>128.9</v>
      </c>
      <c r="F7" s="7">
        <v>126</v>
      </c>
      <c r="G7" s="11">
        <v>108</v>
      </c>
      <c r="H7" s="21"/>
      <c r="I7" s="10">
        <v>5</v>
      </c>
      <c r="J7" s="7" t="s">
        <v>41</v>
      </c>
      <c r="K7" s="15">
        <v>17</v>
      </c>
      <c r="L7" s="7">
        <v>129.7</v>
      </c>
      <c r="M7" s="7">
        <v>126</v>
      </c>
      <c r="N7" s="11">
        <v>108</v>
      </c>
    </row>
    <row r="8" spans="2:14" ht="11.25">
      <c r="B8" s="10">
        <v>4</v>
      </c>
      <c r="C8" s="7" t="s">
        <v>40</v>
      </c>
      <c r="D8" s="8">
        <v>21</v>
      </c>
      <c r="E8" s="6">
        <v>103.5</v>
      </c>
      <c r="F8" s="7">
        <v>126</v>
      </c>
      <c r="G8" s="11">
        <v>108</v>
      </c>
      <c r="H8" s="21"/>
      <c r="I8" s="10">
        <v>4</v>
      </c>
      <c r="J8" s="7" t="s">
        <v>41</v>
      </c>
      <c r="K8" s="15">
        <v>17</v>
      </c>
      <c r="L8" s="7">
        <v>105.3</v>
      </c>
      <c r="M8" s="7">
        <v>126</v>
      </c>
      <c r="N8" s="11">
        <v>108</v>
      </c>
    </row>
    <row r="9" spans="2:14" ht="11.25">
      <c r="B9" s="10">
        <v>3</v>
      </c>
      <c r="C9" s="7" t="s">
        <v>40</v>
      </c>
      <c r="D9" s="8">
        <v>28</v>
      </c>
      <c r="E9" s="6">
        <v>78.9</v>
      </c>
      <c r="F9" s="7">
        <v>126</v>
      </c>
      <c r="G9" s="11">
        <v>108</v>
      </c>
      <c r="H9" s="21"/>
      <c r="I9" s="10">
        <v>3</v>
      </c>
      <c r="J9" s="7" t="s">
        <v>41</v>
      </c>
      <c r="K9" s="15">
        <v>21</v>
      </c>
      <c r="L9" s="7">
        <v>80.9</v>
      </c>
      <c r="M9" s="7">
        <v>126</v>
      </c>
      <c r="N9" s="11">
        <v>108</v>
      </c>
    </row>
    <row r="10" spans="2:14" ht="11.25">
      <c r="B10" s="10" t="s">
        <v>42</v>
      </c>
      <c r="C10" s="7" t="s">
        <v>40</v>
      </c>
      <c r="D10" s="8">
        <v>31</v>
      </c>
      <c r="E10" s="6">
        <v>67.1</v>
      </c>
      <c r="F10" s="7">
        <v>126</v>
      </c>
      <c r="G10" s="11">
        <v>108</v>
      </c>
      <c r="H10" s="21"/>
      <c r="I10" s="10" t="s">
        <v>42</v>
      </c>
      <c r="J10" s="7" t="s">
        <v>41</v>
      </c>
      <c r="K10" s="15">
        <v>24</v>
      </c>
      <c r="L10" s="7">
        <v>68.9</v>
      </c>
      <c r="M10" s="7">
        <v>126</v>
      </c>
      <c r="N10" s="11">
        <v>108</v>
      </c>
    </row>
    <row r="11" spans="2:14" ht="11.25">
      <c r="B11" s="10">
        <v>2</v>
      </c>
      <c r="C11" s="7" t="s">
        <v>40</v>
      </c>
      <c r="D11" s="8">
        <v>31</v>
      </c>
      <c r="E11" s="6">
        <v>51.3</v>
      </c>
      <c r="F11" s="7">
        <v>126</v>
      </c>
      <c r="G11" s="11">
        <v>108</v>
      </c>
      <c r="H11" s="21"/>
      <c r="I11" s="10">
        <v>2</v>
      </c>
      <c r="J11" s="7" t="s">
        <v>41</v>
      </c>
      <c r="K11" s="9">
        <v>24</v>
      </c>
      <c r="L11" s="7">
        <v>53.1</v>
      </c>
      <c r="M11" s="7">
        <v>126</v>
      </c>
      <c r="N11" s="11">
        <v>108</v>
      </c>
    </row>
    <row r="12" spans="2:14" ht="11.25">
      <c r="B12" s="10" t="s">
        <v>35</v>
      </c>
      <c r="C12" s="7" t="s">
        <v>40</v>
      </c>
      <c r="D12" s="8">
        <v>35</v>
      </c>
      <c r="E12" s="6">
        <v>40.3</v>
      </c>
      <c r="F12" s="7">
        <v>126</v>
      </c>
      <c r="G12" s="11">
        <v>108</v>
      </c>
      <c r="H12" s="21"/>
      <c r="I12" s="10" t="s">
        <v>35</v>
      </c>
      <c r="J12" s="7" t="s">
        <v>41</v>
      </c>
      <c r="K12" s="9">
        <v>28</v>
      </c>
      <c r="L12" s="7">
        <v>41.9</v>
      </c>
      <c r="M12" s="7">
        <v>126</v>
      </c>
      <c r="N12" s="11">
        <v>108</v>
      </c>
    </row>
    <row r="13" spans="2:14" ht="11.25">
      <c r="B13" s="10" t="s">
        <v>36</v>
      </c>
      <c r="C13" s="7" t="s">
        <v>40</v>
      </c>
      <c r="D13" s="8">
        <v>35</v>
      </c>
      <c r="E13" s="6">
        <v>34.4</v>
      </c>
      <c r="F13" s="7">
        <v>126</v>
      </c>
      <c r="G13" s="11">
        <v>108</v>
      </c>
      <c r="H13" s="21"/>
      <c r="I13" s="10" t="s">
        <v>36</v>
      </c>
      <c r="J13" s="7" t="s">
        <v>41</v>
      </c>
      <c r="K13" s="9">
        <v>28</v>
      </c>
      <c r="L13" s="7">
        <v>36</v>
      </c>
      <c r="M13" s="7">
        <v>126</v>
      </c>
      <c r="N13" s="11">
        <v>108</v>
      </c>
    </row>
    <row r="14" spans="2:14" ht="11.25">
      <c r="B14" s="10">
        <v>1</v>
      </c>
      <c r="C14" s="7" t="s">
        <v>40</v>
      </c>
      <c r="D14" s="8">
        <v>42</v>
      </c>
      <c r="E14" s="6">
        <v>25.7</v>
      </c>
      <c r="F14" s="7">
        <v>126</v>
      </c>
      <c r="G14" s="11">
        <v>108</v>
      </c>
      <c r="H14" s="21"/>
      <c r="I14" s="10">
        <v>1</v>
      </c>
      <c r="J14" s="7" t="s">
        <v>41</v>
      </c>
      <c r="K14" s="9">
        <v>35</v>
      </c>
      <c r="L14" s="7">
        <v>27.3</v>
      </c>
      <c r="M14" s="7">
        <v>126</v>
      </c>
      <c r="N14" s="11">
        <v>108</v>
      </c>
    </row>
    <row r="15" spans="2:14" ht="11.25">
      <c r="B15" s="10" t="s">
        <v>43</v>
      </c>
      <c r="C15" s="7" t="s">
        <v>40</v>
      </c>
      <c r="D15" s="8">
        <v>42</v>
      </c>
      <c r="E15" s="6">
        <v>20.5</v>
      </c>
      <c r="F15" s="7">
        <v>126</v>
      </c>
      <c r="G15" s="11">
        <v>108</v>
      </c>
      <c r="H15" s="21"/>
      <c r="I15" s="10" t="s">
        <v>43</v>
      </c>
      <c r="J15" s="7" t="s">
        <v>41</v>
      </c>
      <c r="K15" s="9">
        <v>35</v>
      </c>
      <c r="L15" s="7">
        <v>21.7</v>
      </c>
      <c r="M15" s="7">
        <v>126</v>
      </c>
      <c r="N15" s="11">
        <v>108</v>
      </c>
    </row>
    <row r="16" spans="2:14" ht="12" thickBot="1">
      <c r="B16" s="16" t="s">
        <v>44</v>
      </c>
      <c r="C16" s="13" t="s">
        <v>40</v>
      </c>
      <c r="D16" s="40">
        <v>42</v>
      </c>
      <c r="E16" s="12">
        <v>14.9</v>
      </c>
      <c r="F16" s="13">
        <v>126</v>
      </c>
      <c r="G16" s="14">
        <v>108</v>
      </c>
      <c r="H16" s="21"/>
      <c r="I16" s="16" t="s">
        <v>44</v>
      </c>
      <c r="J16" s="13" t="s">
        <v>41</v>
      </c>
      <c r="K16" s="17">
        <v>35</v>
      </c>
      <c r="L16" s="13">
        <v>16.1</v>
      </c>
      <c r="M16" s="13">
        <v>126</v>
      </c>
      <c r="N16" s="14">
        <v>108</v>
      </c>
    </row>
    <row r="17" spans="2:14" ht="12.75">
      <c r="B17" s="22"/>
      <c r="C17" s="22"/>
      <c r="D17" s="22"/>
      <c r="E17" s="23"/>
      <c r="F17" s="21"/>
      <c r="G17" s="21"/>
      <c r="H17" s="21"/>
      <c r="I17" s="21"/>
      <c r="J17" s="21"/>
      <c r="K17" s="21"/>
      <c r="L17" s="21"/>
      <c r="M17" s="21"/>
      <c r="N17" s="21"/>
    </row>
    <row r="18" spans="2:14" ht="12.75">
      <c r="B18" s="22"/>
      <c r="C18" s="22"/>
      <c r="D18" s="22"/>
      <c r="E18" s="23"/>
      <c r="F18" s="21"/>
      <c r="G18" s="21"/>
      <c r="H18" s="21"/>
      <c r="I18" s="21"/>
      <c r="J18" s="21"/>
      <c r="K18" s="21"/>
      <c r="L18" s="21"/>
      <c r="M18" s="21"/>
      <c r="N18" s="21"/>
    </row>
    <row r="19" spans="2:14" ht="12.75">
      <c r="B19" s="22"/>
      <c r="C19" s="22"/>
      <c r="D19" s="22"/>
      <c r="E19" s="23"/>
      <c r="F19" s="21"/>
      <c r="G19" s="21"/>
      <c r="H19" s="21"/>
      <c r="I19" s="21"/>
      <c r="J19" s="21"/>
      <c r="K19" s="21"/>
      <c r="L19" s="21"/>
      <c r="M19" s="21"/>
      <c r="N19" s="21"/>
    </row>
    <row r="20" spans="2:14" ht="12.75">
      <c r="B20" s="22"/>
      <c r="C20" s="22"/>
      <c r="D20" s="22"/>
      <c r="E20" s="23"/>
      <c r="F20" s="21"/>
      <c r="G20" s="21"/>
      <c r="H20" s="21"/>
      <c r="I20" s="21"/>
      <c r="J20" s="21"/>
      <c r="K20" s="21"/>
      <c r="L20" s="21"/>
      <c r="M20" s="21"/>
      <c r="N20" s="21"/>
    </row>
    <row r="21" spans="2:14" ht="12.75"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 ht="12.75"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ht="12.75">
      <c r="B23" s="22"/>
      <c r="C23" s="22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2.75">
      <c r="B24" s="22"/>
      <c r="C24" s="22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ht="11.25">
      <c r="D30" s="8" t="s">
        <v>31</v>
      </c>
    </row>
    <row r="31" ht="11.25">
      <c r="D31" s="8" t="s">
        <v>31</v>
      </c>
    </row>
    <row r="32" ht="11.25">
      <c r="D32" s="8" t="s">
        <v>31</v>
      </c>
    </row>
    <row r="33" ht="11.25">
      <c r="D33" s="8" t="s">
        <v>31</v>
      </c>
    </row>
    <row r="34" ht="11.25">
      <c r="D34" s="8" t="s">
        <v>31</v>
      </c>
    </row>
    <row r="35" ht="11.25">
      <c r="D35" s="8" t="s">
        <v>31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.5" style="21" customWidth="1"/>
    <col min="2" max="2" width="5.16015625" style="7" customWidth="1"/>
    <col min="3" max="3" width="11.5" style="7" customWidth="1"/>
    <col min="4" max="4" width="10.66015625" style="9" customWidth="1"/>
    <col min="5" max="5" width="9.16015625" style="7" customWidth="1"/>
    <col min="6" max="6" width="11.33203125" style="7" customWidth="1"/>
    <col min="7" max="7" width="11.5" style="7" customWidth="1"/>
    <col min="8" max="8" width="2.16015625" style="7" customWidth="1"/>
    <col min="9" max="9" width="9.33203125" style="7" customWidth="1"/>
    <col min="10" max="10" width="10.66015625" style="7" customWidth="1"/>
    <col min="11" max="11" width="10.33203125" style="7" customWidth="1"/>
    <col min="12" max="12" width="7" style="7" customWidth="1"/>
    <col min="13" max="13" width="11" style="7" customWidth="1"/>
    <col min="14" max="14" width="12" style="7" customWidth="1"/>
    <col min="15" max="15" width="9.33203125" style="21" customWidth="1"/>
    <col min="16" max="16384" width="9.33203125" style="7" customWidth="1"/>
  </cols>
  <sheetData>
    <row r="1" s="21" customFormat="1" ht="11.25">
      <c r="D1" s="24"/>
    </row>
    <row r="2" spans="2:14" ht="31.5" thickBot="1">
      <c r="B2" s="18" t="s">
        <v>45</v>
      </c>
      <c r="C2" s="18"/>
      <c r="D2" s="19"/>
      <c r="E2" s="18"/>
      <c r="F2" s="18"/>
      <c r="G2" s="18"/>
      <c r="H2" s="21"/>
      <c r="I2" s="18" t="s">
        <v>46</v>
      </c>
      <c r="J2" s="20"/>
      <c r="K2" s="20"/>
      <c r="L2" s="20"/>
      <c r="M2" s="20"/>
      <c r="N2" s="20"/>
    </row>
    <row r="3" spans="1:15" s="33" customFormat="1" ht="20.25" customHeight="1">
      <c r="A3" s="25"/>
      <c r="B3" s="26" t="s">
        <v>21</v>
      </c>
      <c r="C3" s="27" t="s">
        <v>22</v>
      </c>
      <c r="D3" s="28" t="s">
        <v>47</v>
      </c>
      <c r="E3" s="29" t="s">
        <v>48</v>
      </c>
      <c r="F3" s="30" t="s">
        <v>25</v>
      </c>
      <c r="G3" s="31" t="s">
        <v>26</v>
      </c>
      <c r="H3" s="32"/>
      <c r="I3" s="26" t="s">
        <v>21</v>
      </c>
      <c r="J3" s="27" t="s">
        <v>22</v>
      </c>
      <c r="K3" s="28" t="s">
        <v>47</v>
      </c>
      <c r="L3" s="29" t="s">
        <v>48</v>
      </c>
      <c r="M3" s="30" t="s">
        <v>25</v>
      </c>
      <c r="N3" s="31" t="s">
        <v>26</v>
      </c>
      <c r="O3" s="25"/>
    </row>
    <row r="4" spans="2:14" ht="11.25">
      <c r="B4" s="10">
        <v>12</v>
      </c>
      <c r="C4" s="7" t="s">
        <v>45</v>
      </c>
      <c r="D4" s="8"/>
      <c r="E4" s="6"/>
      <c r="F4" s="7">
        <v>126</v>
      </c>
      <c r="G4" s="11">
        <v>108</v>
      </c>
      <c r="H4" s="21"/>
      <c r="I4" s="10">
        <v>12</v>
      </c>
      <c r="J4" s="7" t="s">
        <v>46</v>
      </c>
      <c r="K4" s="15"/>
      <c r="M4" s="7">
        <v>108</v>
      </c>
      <c r="N4" s="11">
        <v>108</v>
      </c>
    </row>
    <row r="5" spans="2:14" ht="11.25">
      <c r="B5" s="10">
        <v>10</v>
      </c>
      <c r="C5" s="7" t="s">
        <v>45</v>
      </c>
      <c r="D5" s="8"/>
      <c r="E5" s="6"/>
      <c r="F5" s="7">
        <v>126</v>
      </c>
      <c r="G5" s="11">
        <v>108</v>
      </c>
      <c r="H5" s="21"/>
      <c r="I5" s="10">
        <v>10</v>
      </c>
      <c r="J5" s="7" t="s">
        <v>46</v>
      </c>
      <c r="K5" s="15"/>
      <c r="M5" s="7">
        <v>108</v>
      </c>
      <c r="N5" s="11">
        <v>108</v>
      </c>
    </row>
    <row r="6" spans="2:14" ht="11.25">
      <c r="B6" s="10">
        <v>8</v>
      </c>
      <c r="C6" s="7" t="s">
        <v>45</v>
      </c>
      <c r="D6" s="8"/>
      <c r="E6" s="6"/>
      <c r="F6" s="7">
        <v>126</v>
      </c>
      <c r="G6" s="11">
        <v>108</v>
      </c>
      <c r="H6" s="21"/>
      <c r="I6" s="10">
        <v>8</v>
      </c>
      <c r="J6" s="7" t="s">
        <v>46</v>
      </c>
      <c r="K6" s="15"/>
      <c r="M6" s="7">
        <v>108</v>
      </c>
      <c r="N6" s="11">
        <v>108</v>
      </c>
    </row>
    <row r="7" spans="2:14" ht="11.25">
      <c r="B7" s="10">
        <v>6</v>
      </c>
      <c r="C7" s="7" t="s">
        <v>45</v>
      </c>
      <c r="D7" s="8"/>
      <c r="E7" s="6"/>
      <c r="F7" s="7">
        <v>126</v>
      </c>
      <c r="G7" s="11">
        <v>108</v>
      </c>
      <c r="H7" s="21"/>
      <c r="I7" s="10">
        <v>6</v>
      </c>
      <c r="J7" s="7" t="s">
        <v>46</v>
      </c>
      <c r="K7" s="15"/>
      <c r="M7" s="7">
        <v>108</v>
      </c>
      <c r="N7" s="11">
        <v>108</v>
      </c>
    </row>
    <row r="8" spans="2:14" ht="11.25">
      <c r="B8" s="10">
        <v>4</v>
      </c>
      <c r="C8" s="7" t="s">
        <v>45</v>
      </c>
      <c r="D8" s="8"/>
      <c r="E8" s="6"/>
      <c r="F8" s="7">
        <v>126</v>
      </c>
      <c r="G8" s="11">
        <v>108</v>
      </c>
      <c r="H8" s="21"/>
      <c r="I8" s="10">
        <v>4</v>
      </c>
      <c r="J8" s="7" t="s">
        <v>46</v>
      </c>
      <c r="K8" s="15"/>
      <c r="M8" s="7">
        <v>108</v>
      </c>
      <c r="N8" s="11">
        <v>108</v>
      </c>
    </row>
    <row r="9" spans="2:14" ht="11.25">
      <c r="B9" s="10">
        <v>3</v>
      </c>
      <c r="C9" s="7" t="s">
        <v>45</v>
      </c>
      <c r="D9" s="8"/>
      <c r="E9" s="6"/>
      <c r="F9" s="7">
        <v>126</v>
      </c>
      <c r="G9" s="11">
        <v>108</v>
      </c>
      <c r="H9" s="21"/>
      <c r="I9" s="10">
        <v>3</v>
      </c>
      <c r="J9" s="7" t="s">
        <v>46</v>
      </c>
      <c r="K9" s="15"/>
      <c r="M9" s="7">
        <v>108</v>
      </c>
      <c r="N9" s="11">
        <v>108</v>
      </c>
    </row>
    <row r="10" spans="2:14" ht="11.25">
      <c r="B10" s="10" t="s">
        <v>42</v>
      </c>
      <c r="C10" s="7" t="s">
        <v>45</v>
      </c>
      <c r="D10" s="8"/>
      <c r="E10" s="6"/>
      <c r="F10" s="7">
        <v>126</v>
      </c>
      <c r="G10" s="11">
        <v>108</v>
      </c>
      <c r="H10" s="21"/>
      <c r="I10" s="10" t="s">
        <v>42</v>
      </c>
      <c r="J10" s="7" t="s">
        <v>46</v>
      </c>
      <c r="K10" s="15"/>
      <c r="M10" s="7">
        <v>108</v>
      </c>
      <c r="N10" s="11">
        <v>108</v>
      </c>
    </row>
    <row r="11" spans="2:14" ht="11.25">
      <c r="B11" s="10">
        <v>2</v>
      </c>
      <c r="C11" s="7" t="s">
        <v>45</v>
      </c>
      <c r="D11" s="8"/>
      <c r="E11" s="6"/>
      <c r="F11" s="7">
        <v>126</v>
      </c>
      <c r="G11" s="11">
        <v>108</v>
      </c>
      <c r="H11" s="21"/>
      <c r="I11" s="10">
        <v>2</v>
      </c>
      <c r="J11" s="7" t="s">
        <v>46</v>
      </c>
      <c r="K11" s="9"/>
      <c r="M11" s="7">
        <v>108</v>
      </c>
      <c r="N11" s="11">
        <v>108</v>
      </c>
    </row>
    <row r="12" spans="2:14" ht="11.25">
      <c r="B12" s="10" t="s">
        <v>35</v>
      </c>
      <c r="C12" s="7" t="s">
        <v>45</v>
      </c>
      <c r="D12" s="8"/>
      <c r="E12" s="6"/>
      <c r="F12" s="7">
        <v>126</v>
      </c>
      <c r="G12" s="11">
        <v>108</v>
      </c>
      <c r="H12" s="21"/>
      <c r="I12" s="10" t="s">
        <v>35</v>
      </c>
      <c r="J12" s="7" t="s">
        <v>46</v>
      </c>
      <c r="K12" s="9"/>
      <c r="M12" s="7">
        <v>108</v>
      </c>
      <c r="N12" s="11">
        <v>108</v>
      </c>
    </row>
    <row r="13" spans="2:14" ht="11.25">
      <c r="B13" s="10" t="s">
        <v>36</v>
      </c>
      <c r="C13" s="7" t="s">
        <v>45</v>
      </c>
      <c r="D13" s="8"/>
      <c r="E13" s="6"/>
      <c r="F13" s="7">
        <v>126</v>
      </c>
      <c r="G13" s="11">
        <v>108</v>
      </c>
      <c r="H13" s="21"/>
      <c r="I13" s="10" t="s">
        <v>36</v>
      </c>
      <c r="J13" s="7" t="s">
        <v>46</v>
      </c>
      <c r="K13" s="9"/>
      <c r="M13" s="7">
        <v>108</v>
      </c>
      <c r="N13" s="11">
        <v>108</v>
      </c>
    </row>
    <row r="14" spans="2:14" ht="11.25">
      <c r="B14" s="10">
        <v>1</v>
      </c>
      <c r="C14" s="7" t="s">
        <v>45</v>
      </c>
      <c r="D14" s="8"/>
      <c r="E14" s="6"/>
      <c r="F14" s="7">
        <v>126</v>
      </c>
      <c r="G14" s="11">
        <v>108</v>
      </c>
      <c r="H14" s="21"/>
      <c r="I14" s="10">
        <v>1</v>
      </c>
      <c r="J14" s="7" t="s">
        <v>46</v>
      </c>
      <c r="K14" s="9"/>
      <c r="M14" s="7">
        <v>108</v>
      </c>
      <c r="N14" s="11">
        <v>108</v>
      </c>
    </row>
    <row r="15" spans="2:14" ht="11.25">
      <c r="B15" s="10" t="s">
        <v>43</v>
      </c>
      <c r="C15" s="7" t="s">
        <v>45</v>
      </c>
      <c r="D15" s="8"/>
      <c r="E15" s="6"/>
      <c r="F15" s="7">
        <v>126</v>
      </c>
      <c r="G15" s="11">
        <v>108</v>
      </c>
      <c r="H15" s="21"/>
      <c r="I15" s="10" t="s">
        <v>43</v>
      </c>
      <c r="J15" s="7" t="s">
        <v>46</v>
      </c>
      <c r="K15" s="9"/>
      <c r="M15" s="7">
        <v>108</v>
      </c>
      <c r="N15" s="11">
        <v>108</v>
      </c>
    </row>
    <row r="16" spans="2:14" ht="12" thickBot="1">
      <c r="B16" s="16" t="s">
        <v>44</v>
      </c>
      <c r="C16" s="13" t="s">
        <v>45</v>
      </c>
      <c r="D16" s="40"/>
      <c r="E16" s="12"/>
      <c r="F16" s="13">
        <v>126</v>
      </c>
      <c r="G16" s="14">
        <v>108</v>
      </c>
      <c r="H16" s="21"/>
      <c r="I16" s="16" t="s">
        <v>44</v>
      </c>
      <c r="J16" s="13" t="s">
        <v>46</v>
      </c>
      <c r="K16" s="17"/>
      <c r="L16" s="13"/>
      <c r="M16" s="13">
        <v>108</v>
      </c>
      <c r="N16" s="14">
        <v>108</v>
      </c>
    </row>
    <row r="17" spans="2:14" ht="12.75">
      <c r="B17" s="22"/>
      <c r="C17" s="22"/>
      <c r="D17" s="22"/>
      <c r="E17" s="23"/>
      <c r="F17" s="21"/>
      <c r="G17" s="21"/>
      <c r="H17" s="21"/>
      <c r="I17" s="21"/>
      <c r="J17" s="21"/>
      <c r="K17" s="21"/>
      <c r="L17" s="21"/>
      <c r="M17" s="21"/>
      <c r="N17" s="21"/>
    </row>
    <row r="18" spans="2:14" ht="12.75">
      <c r="B18" s="22"/>
      <c r="C18" s="22"/>
      <c r="D18" s="22"/>
      <c r="E18" s="23"/>
      <c r="F18" s="21"/>
      <c r="G18" s="21"/>
      <c r="H18" s="21"/>
      <c r="I18" s="21"/>
      <c r="J18" s="21"/>
      <c r="K18" s="21"/>
      <c r="L18" s="21"/>
      <c r="M18" s="21"/>
      <c r="N18" s="21"/>
    </row>
    <row r="19" spans="2:14" ht="12.75">
      <c r="B19" s="22"/>
      <c r="C19" s="22"/>
      <c r="D19" s="22"/>
      <c r="E19" s="23"/>
      <c r="F19" s="21"/>
      <c r="G19" s="21"/>
      <c r="H19" s="21"/>
      <c r="I19" s="21"/>
      <c r="J19" s="21"/>
      <c r="K19" s="21"/>
      <c r="L19" s="21"/>
      <c r="M19" s="21"/>
      <c r="N19" s="21"/>
    </row>
    <row r="20" spans="2:14" ht="12.75">
      <c r="B20" s="22"/>
      <c r="C20" s="22"/>
      <c r="D20" s="22"/>
      <c r="E20" s="23"/>
      <c r="F20" s="21"/>
      <c r="G20" s="21"/>
      <c r="H20" s="21"/>
      <c r="I20" s="21"/>
      <c r="J20" s="21"/>
      <c r="K20" s="21"/>
      <c r="L20" s="21"/>
      <c r="M20" s="21"/>
      <c r="N20" s="21"/>
    </row>
    <row r="21" spans="2:14" ht="12.75"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 ht="12.75"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ht="12.75">
      <c r="B23" s="22"/>
      <c r="C23" s="22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2.75">
      <c r="B24" s="22"/>
      <c r="C24" s="22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ht="11.25">
      <c r="D30" s="8" t="s">
        <v>31</v>
      </c>
    </row>
    <row r="31" ht="11.25">
      <c r="D31" s="8" t="s">
        <v>31</v>
      </c>
    </row>
    <row r="32" ht="11.25">
      <c r="D32" s="8" t="s">
        <v>31</v>
      </c>
    </row>
    <row r="33" ht="11.25">
      <c r="D33" s="8" t="s">
        <v>31</v>
      </c>
    </row>
    <row r="34" ht="11.25">
      <c r="D34" s="8" t="s">
        <v>31</v>
      </c>
    </row>
    <row r="35" ht="11.25">
      <c r="D35" s="8" t="s">
        <v>31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flow loss calculation</dc:title>
  <dc:subject/>
  <dc:creator>Nathan George</dc:creator>
  <cp:keywords/>
  <dc:description/>
  <cp:lastModifiedBy>simonedginton</cp:lastModifiedBy>
  <cp:lastPrinted>2005-09-21T15:53:50Z</cp:lastPrinted>
  <dcterms:created xsi:type="dcterms:W3CDTF">1998-03-02T13:33:40Z</dcterms:created>
  <dcterms:modified xsi:type="dcterms:W3CDTF">2017-02-17T10:07:13Z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